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75" windowWidth="25275" windowHeight="12615" tabRatio="929"/>
  </bookViews>
  <sheets>
    <sheet name="표지" sheetId="1" r:id="rId1"/>
    <sheet name="목차" sheetId="24" r:id="rId2"/>
    <sheet name="Group_일반사항" sheetId="35" r:id="rId3"/>
    <sheet name="Group_손익실적" sheetId="3" r:id="rId4"/>
    <sheet name="Group_영업실적" sheetId="4" r:id="rId5"/>
    <sheet name="Group_재무비율" sheetId="6" r:id="rId6"/>
    <sheet name="Group_여신건전성" sheetId="75" r:id="rId7"/>
    <sheet name="JBB_일반사항" sheetId="41" r:id="rId8"/>
    <sheet name="JBB_손익실적" sheetId="42" r:id="rId9"/>
    <sheet name="JBB_자산(말잔)" sheetId="43" r:id="rId10"/>
    <sheet name="JBB_부채자본(말잔)" sheetId="44" r:id="rId11"/>
    <sheet name="JBB_재무비율" sheetId="45" r:id="rId12"/>
    <sheet name="JBB_순이자마진(이자)" sheetId="46" r:id="rId13"/>
    <sheet name="JBB_순이자마진(마진율)" sheetId="47" r:id="rId14"/>
    <sheet name="JBB_예대율 및 요구불성예금" sheetId="48" r:id="rId15"/>
    <sheet name="JBB_여신건전성" sheetId="49" r:id="rId16"/>
    <sheet name="JBB_연체율 및 대손비용률" sheetId="50" r:id="rId17"/>
    <sheet name="KJB_일반사항" sheetId="51" r:id="rId18"/>
    <sheet name="KJB_손익실적" sheetId="52" r:id="rId19"/>
    <sheet name="KJB_자산(말잔)" sheetId="53" r:id="rId20"/>
    <sheet name="KJB_부채자본(말잔)" sheetId="54" r:id="rId21"/>
    <sheet name="KJB_재무비율" sheetId="55" r:id="rId22"/>
    <sheet name="KJB_순이자마진(이자)" sheetId="56" r:id="rId23"/>
    <sheet name="KJB_순이자마진(마진율)" sheetId="57" r:id="rId24"/>
    <sheet name="KJB_예대율 및 요구불성예금" sheetId="58" r:id="rId25"/>
    <sheet name="KJB_여신건전성" sheetId="59" r:id="rId26"/>
    <sheet name="KJB_연체율 및 대손비용률" sheetId="60" r:id="rId27"/>
    <sheet name="JBWC_일반사항" sheetId="61" r:id="rId28"/>
    <sheet name="JBWC_손익실적" sheetId="62" r:id="rId29"/>
    <sheet name="JBWC_자산(말잔)" sheetId="63" r:id="rId30"/>
    <sheet name="JBWC_부채자본(말잔)" sheetId="64" r:id="rId31"/>
    <sheet name="JBWC_재무비율" sheetId="65" r:id="rId32"/>
    <sheet name="JBWC_취급실적" sheetId="66" r:id="rId33"/>
    <sheet name="JBWC_여신건전성" sheetId="67" r:id="rId34"/>
    <sheet name="JBWC_연체율 및 대손비용률" sheetId="68" r:id="rId35"/>
    <sheet name="JBAM_일반사항" sheetId="69" r:id="rId36"/>
    <sheet name="JBAM_손익실적" sheetId="70" r:id="rId37"/>
    <sheet name="JBAM_자산(말잔)" sheetId="71" r:id="rId38"/>
    <sheet name="JBAM_부채자본(말잔)" sheetId="72" r:id="rId39"/>
    <sheet name="JBAM_재무비율" sheetId="73" r:id="rId40"/>
    <sheet name="JBAM_운용펀드" sheetId="74" r:id="rId41"/>
  </sheets>
  <externalReferences>
    <externalReference r:id="rId42"/>
    <externalReference r:id="rId43"/>
    <externalReference r:id="rId44"/>
  </externalReferences>
  <definedNames>
    <definedName name="__123Graph_C" localSheetId="36" hidden="1">[1]A!#REF!</definedName>
    <definedName name="__123Graph_C" localSheetId="13" hidden="1">[1]A!#REF!</definedName>
    <definedName name="__123Graph_C" localSheetId="12" hidden="1">[1]A!#REF!</definedName>
    <definedName name="__123Graph_C" localSheetId="28" hidden="1">[1]A!#REF!</definedName>
    <definedName name="__123Graph_C" localSheetId="32" hidden="1">[1]A!#REF!</definedName>
    <definedName name="__123Graph_C" localSheetId="23" hidden="1">[1]A!#REF!</definedName>
    <definedName name="__123Graph_C" localSheetId="22" hidden="1">[1]A!#REF!</definedName>
    <definedName name="__123Graph_C" hidden="1">[1]A!#REF!</definedName>
    <definedName name="_xlnm._FilterDatabase" hidden="1">[2]기본DATA!$A$7:$AA$92</definedName>
    <definedName name="_Key1" localSheetId="36" hidden="1">#REF!</definedName>
    <definedName name="_Key1" localSheetId="13" hidden="1">#REF!</definedName>
    <definedName name="_Key1" localSheetId="12" hidden="1">#REF!</definedName>
    <definedName name="_Key1" localSheetId="28" hidden="1">#REF!</definedName>
    <definedName name="_Key1" localSheetId="32" hidden="1">#REF!</definedName>
    <definedName name="_Key1" localSheetId="23" hidden="1">#REF!</definedName>
    <definedName name="_Key1" localSheetId="22" hidden="1">#REF!</definedName>
    <definedName name="_Key1" hidden="1">#REF!</definedName>
    <definedName name="_Order1" hidden="1">255</definedName>
    <definedName name="_Order2" hidden="1">255</definedName>
    <definedName name="_Sort" localSheetId="36" hidden="1">#REF!</definedName>
    <definedName name="_Sort" localSheetId="13" hidden="1">#REF!</definedName>
    <definedName name="_Sort" localSheetId="12" hidden="1">#REF!</definedName>
    <definedName name="_Sort" localSheetId="28" hidden="1">#REF!</definedName>
    <definedName name="_Sort" localSheetId="32" hidden="1">#REF!</definedName>
    <definedName name="_Sort" localSheetId="23" hidden="1">#REF!</definedName>
    <definedName name="_Sort" localSheetId="22" hidden="1">#REF!</definedName>
    <definedName name="_Sort" hidden="1">#REF!</definedName>
    <definedName name="AS2DocOpenMode" hidden="1">"AS2DocumentEdit"</definedName>
    <definedName name="CS" hidden="1">{#N/A,#N/A,FALSE,"BS";#N/A,#N/A,FALSE,"PL";#N/A,#N/A,FALSE,"처분";#N/A,#N/A,FALSE,"현금";#N/A,#N/A,FALSE,"매출";#N/A,#N/A,FALSE,"원가";#N/A,#N/A,FALSE,"경영"}</definedName>
    <definedName name="d" localSheetId="36" hidden="1">[1]A!#REF!</definedName>
    <definedName name="d" localSheetId="13" hidden="1">[1]A!#REF!</definedName>
    <definedName name="d" localSheetId="12" hidden="1">[1]A!#REF!</definedName>
    <definedName name="d" localSheetId="28" hidden="1">[1]A!#REF!</definedName>
    <definedName name="d" localSheetId="32" hidden="1">[1]A!#REF!</definedName>
    <definedName name="d" localSheetId="23" hidden="1">[1]A!#REF!</definedName>
    <definedName name="d" localSheetId="22" hidden="1">[1]A!#REF!</definedName>
    <definedName name="d" hidden="1">[1]A!#REF!</definedName>
    <definedName name="dddd" hidden="1">{#N/A,#N/A,FALSE,"BS";#N/A,#N/A,FALSE,"PL";#N/A,#N/A,FALSE,"처분";#N/A,#N/A,FALSE,"현금";#N/A,#N/A,FALSE,"매출";#N/A,#N/A,FALSE,"원가";#N/A,#N/A,FALSE,"경영"}</definedName>
    <definedName name="fbfddsds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i" localSheetId="36" hidden="1">[3]A!#REF!</definedName>
    <definedName name="i" localSheetId="13" hidden="1">[3]A!#REF!</definedName>
    <definedName name="i" localSheetId="12" hidden="1">[3]A!#REF!</definedName>
    <definedName name="i" localSheetId="28" hidden="1">[3]A!#REF!</definedName>
    <definedName name="i" localSheetId="32" hidden="1">[3]A!#REF!</definedName>
    <definedName name="i" localSheetId="23" hidden="1">[3]A!#REF!</definedName>
    <definedName name="i" localSheetId="22" hidden="1">[3]A!#REF!</definedName>
    <definedName name="i" hidden="1">[3]A!#REF!</definedName>
    <definedName name="m" localSheetId="36" hidden="1">[1]A!#REF!</definedName>
    <definedName name="m" localSheetId="13" hidden="1">[1]A!#REF!</definedName>
    <definedName name="m" localSheetId="12" hidden="1">[1]A!#REF!</definedName>
    <definedName name="m" localSheetId="28" hidden="1">[1]A!#REF!</definedName>
    <definedName name="m" localSheetId="32" hidden="1">[1]A!#REF!</definedName>
    <definedName name="m" localSheetId="23" hidden="1">[1]A!#REF!</definedName>
    <definedName name="m" localSheetId="22" hidden="1">[1]A!#REF!</definedName>
    <definedName name="m" hidden="1">[1]A!#REF!</definedName>
    <definedName name="_xlnm.Print_Area" localSheetId="3">Group_손익실적!$A$1:$T$40</definedName>
    <definedName name="_xlnm.Print_Area" localSheetId="6">Group_여신건전성!$A$1:$R$52</definedName>
    <definedName name="_xlnm.Print_Area" localSheetId="4">Group_영업실적!$A$1:$R$21</definedName>
    <definedName name="_xlnm.Print_Area" localSheetId="2">Group_일반사항!$A$1:$R$33</definedName>
    <definedName name="_xlnm.Print_Area" localSheetId="5">Group_재무비율!$A$1:$R$40</definedName>
    <definedName name="_xlnm.Print_Area" localSheetId="38">'JBAM_부채자본(말잔)'!$A$1:$R$14</definedName>
    <definedName name="_xlnm.Print_Area" localSheetId="36">JBAM_손익실적!$A$1:$R$31</definedName>
    <definedName name="_xlnm.Print_Area" localSheetId="40">JBAM_운용펀드!$A$1:$H$46</definedName>
    <definedName name="_xlnm.Print_Area" localSheetId="35">JBAM_일반사항!$A$1:$R$14</definedName>
    <definedName name="_xlnm.Print_Area" localSheetId="37">'JBAM_자산(말잔)'!$A$1:$R$34</definedName>
    <definedName name="_xlnm.Print_Area" localSheetId="39">JBAM_재무비율!$A$1:$R$27</definedName>
    <definedName name="_xlnm.Print_Area" localSheetId="10">'JBB_부채자본(말잔)'!$A$1:$R$32</definedName>
    <definedName name="_xlnm.Print_Area" localSheetId="8">JBB_손익실적!$A$1:$R$32</definedName>
    <definedName name="_xlnm.Print_Area" localSheetId="13">'JBB_순이자마진(마진율)'!$A$1:$R$39</definedName>
    <definedName name="_xlnm.Print_Area" localSheetId="12">'JBB_순이자마진(이자)'!$A$1:$R$78</definedName>
    <definedName name="_xlnm.Print_Area" localSheetId="15">JBB_여신건전성!$A$1:$R$57</definedName>
    <definedName name="_xlnm.Print_Area" localSheetId="16">'JBB_연체율 및 대손비용률'!$A$1:$R$48</definedName>
    <definedName name="_xlnm.Print_Area" localSheetId="14">'JBB_예대율 및 요구불성예금'!$A$1:$X$50</definedName>
    <definedName name="_xlnm.Print_Area" localSheetId="7">JBB_일반사항!$A$1:$R$24</definedName>
    <definedName name="_xlnm.Print_Area" localSheetId="9">'JBB_자산(말잔)'!$A$1:$R$39</definedName>
    <definedName name="_xlnm.Print_Area" localSheetId="11">JBB_재무비율!$A$1:$R$55</definedName>
    <definedName name="_xlnm.Print_Area" localSheetId="30">'JBWC_부채자본(말잔)'!$A$1:$R$19</definedName>
    <definedName name="_xlnm.Print_Area" localSheetId="28">JBWC_손익실적!$A$1:$R$31</definedName>
    <definedName name="_xlnm.Print_Area" localSheetId="33">JBWC_여신건전성!$A$1:$R$39</definedName>
    <definedName name="_xlnm.Print_Area" localSheetId="34">'JBWC_연체율 및 대손비용률'!$A$1:$P$34</definedName>
    <definedName name="_xlnm.Print_Area" localSheetId="27">JBWC_일반사항!$A$1:$R$16</definedName>
    <definedName name="_xlnm.Print_Area" localSheetId="29">'JBWC_자산(말잔)'!$A$1:$R$26</definedName>
    <definedName name="_xlnm.Print_Area" localSheetId="31">JBWC_재무비율!$A$1:$R$45</definedName>
    <definedName name="_xlnm.Print_Area" localSheetId="32">JBWC_취급실적!$A$1:$R$30</definedName>
    <definedName name="_xlnm.Print_Area" localSheetId="20">'KJB_부채자본(말잔)'!$A$1:$R$32</definedName>
    <definedName name="_xlnm.Print_Area" localSheetId="18">KJB_손익실적!$A$1:$R$33</definedName>
    <definedName name="_xlnm.Print_Area" localSheetId="23">'KJB_순이자마진(마진율)'!$A$1:$R$40</definedName>
    <definedName name="_xlnm.Print_Area" localSheetId="22">'KJB_순이자마진(이자)'!$A$1:$R$78</definedName>
    <definedName name="_xlnm.Print_Area" localSheetId="25">KJB_여신건전성!$A$1:$R$57</definedName>
    <definedName name="_xlnm.Print_Area" localSheetId="26">'KJB_연체율 및 대손비용률'!$A$1:$R$48</definedName>
    <definedName name="_xlnm.Print_Area" localSheetId="24">'KJB_예대율 및 요구불성예금'!$A$1:$X$50</definedName>
    <definedName name="_xlnm.Print_Area" localSheetId="17">KJB_일반사항!$A$1:$R$23</definedName>
    <definedName name="_xlnm.Print_Area" localSheetId="19">'KJB_자산(말잔)'!$A$1:$R$39</definedName>
    <definedName name="_xlnm.Print_Area" localSheetId="21">KJB_재무비율!$A$1:$R$54</definedName>
    <definedName name="_xlnm.Print_Area" localSheetId="1">목차!$B$1:$F$21</definedName>
    <definedName name="_xlnm.Print_Area" localSheetId="0">표지!$A$1:$M$16</definedName>
    <definedName name="TextRefCopyRangeCount" hidden="1">19</definedName>
    <definedName name="u" localSheetId="36" hidden="1">[1]A!#REF!</definedName>
    <definedName name="u" localSheetId="13" hidden="1">[1]A!#REF!</definedName>
    <definedName name="u" localSheetId="12" hidden="1">[1]A!#REF!</definedName>
    <definedName name="u" localSheetId="28" hidden="1">[1]A!#REF!</definedName>
    <definedName name="u" localSheetId="32" hidden="1">[1]A!#REF!</definedName>
    <definedName name="u" localSheetId="23" hidden="1">[1]A!#REF!</definedName>
    <definedName name="u" localSheetId="22" hidden="1">[1]A!#REF!</definedName>
    <definedName name="u" hidden="1">[1]A!#REF!</definedName>
    <definedName name="up_apts1" localSheetId="36" hidden="1">[3]A!#REF!</definedName>
    <definedName name="up_apts1" localSheetId="13" hidden="1">[3]A!#REF!</definedName>
    <definedName name="up_apts1" localSheetId="12" hidden="1">[3]A!#REF!</definedName>
    <definedName name="up_apts1" localSheetId="28" hidden="1">[3]A!#REF!</definedName>
    <definedName name="up_apts1" localSheetId="32" hidden="1">[3]A!#REF!</definedName>
    <definedName name="up_apts1" localSheetId="23" hidden="1">[3]A!#REF!</definedName>
    <definedName name="up_apts1" localSheetId="22" hidden="1">[3]A!#REF!</definedName>
    <definedName name="up_apts1" hidden="1">[3]A!#REF!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RefColumnsCount" hidden="1">10</definedName>
    <definedName name="XRefCopyRangeCount" hidden="1">14</definedName>
    <definedName name="XRefPasteRangeCount" hidden="1">10</definedName>
    <definedName name="부문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유가증권" localSheetId="36" hidden="1">#REF!</definedName>
    <definedName name="유가증권" localSheetId="13" hidden="1">#REF!</definedName>
    <definedName name="유가증권" localSheetId="12" hidden="1">#REF!</definedName>
    <definedName name="유가증권" localSheetId="28" hidden="1">#REF!</definedName>
    <definedName name="유가증권" localSheetId="32" hidden="1">#REF!</definedName>
    <definedName name="유가증권" localSheetId="23" hidden="1">#REF!</definedName>
    <definedName name="유가증권" localSheetId="22" hidden="1">#REF!</definedName>
    <definedName name="유가증권" hidden="1">#REF!</definedName>
    <definedName name="유가증권운용수익률" hidden="1">{#N/A,#N/A,FALSE,"BS";#N/A,#N/A,FALSE,"PL";#N/A,#N/A,FALSE,"처분";#N/A,#N/A,FALSE,"현금";#N/A,#N/A,FALSE,"매출";#N/A,#N/A,FALSE,"원가";#N/A,#N/A,FALSE,"경영"}</definedName>
    <definedName name="자아" hidden="1">{#N/A,#N/A,FALSE,"BS";#N/A,#N/A,FALSE,"PL";#N/A,#N/A,FALSE,"처분";#N/A,#N/A,FALSE,"현금";#N/A,#N/A,FALSE,"매출";#N/A,#N/A,FALSE,"원가";#N/A,#N/A,FALSE,"경영"}</definedName>
    <definedName name="퇴충" hidden="1">{#N/A,#N/A,FALSE,"BS";#N/A,#N/A,FALSE,"PL";#N/A,#N/A,FALSE,"처분";#N/A,#N/A,FALSE,"현금";#N/A,#N/A,FALSE,"매출";#N/A,#N/A,FALSE,"원가";#N/A,#N/A,FALSE,"경영"}</definedName>
    <definedName name="협회비" hidden="1">{#N/A,#N/A,FALSE,"BS";#N/A,#N/A,FALSE,"PL";#N/A,#N/A,FALSE,"처분";#N/A,#N/A,FALSE,"현금";#N/A,#N/A,FALSE,"매출";#N/A,#N/A,FALSE,"원가";#N/A,#N/A,FALSE,"경영"}</definedName>
  </definedNames>
  <calcPr calcId="145621"/>
</workbook>
</file>

<file path=xl/calcChain.xml><?xml version="1.0" encoding="utf-8"?>
<calcChain xmlns="http://schemas.openxmlformats.org/spreadsheetml/2006/main">
  <c r="F45" i="74" l="1"/>
  <c r="R3" i="43" l="1"/>
  <c r="R3" i="75" l="1"/>
  <c r="Q3" i="75" l="1"/>
  <c r="P3" i="75"/>
  <c r="O3" i="75"/>
  <c r="N3" i="75"/>
  <c r="M3" i="75"/>
  <c r="L3" i="75"/>
  <c r="K3" i="75"/>
  <c r="J3" i="75"/>
  <c r="H3" i="75"/>
  <c r="G3" i="75"/>
  <c r="F3" i="75"/>
  <c r="E3" i="75"/>
  <c r="Q3" i="43" l="1"/>
  <c r="H5" i="51" l="1"/>
  <c r="H6" i="51"/>
  <c r="H7" i="51"/>
  <c r="H8" i="51"/>
  <c r="H9" i="51"/>
  <c r="H10" i="51"/>
  <c r="H11" i="51"/>
  <c r="H12" i="51"/>
  <c r="H13" i="51"/>
  <c r="H14" i="51"/>
  <c r="H15" i="51"/>
  <c r="H16" i="51"/>
  <c r="H17" i="51"/>
  <c r="H18" i="51"/>
  <c r="H19" i="51"/>
  <c r="H4" i="51"/>
  <c r="E34" i="54" l="1"/>
  <c r="E35" i="54"/>
  <c r="E36" i="54" s="1"/>
  <c r="P3" i="43" l="1"/>
  <c r="H3" i="43"/>
  <c r="L22" i="4" l="1"/>
  <c r="L23" i="4" s="1"/>
  <c r="K22" i="4"/>
  <c r="K23" i="4" s="1"/>
  <c r="O3" i="43" l="1"/>
  <c r="E3" i="43" l="1"/>
  <c r="F3" i="43"/>
  <c r="G3" i="43"/>
  <c r="J3" i="43"/>
  <c r="K3" i="43"/>
  <c r="L3" i="43"/>
  <c r="M3" i="43"/>
  <c r="N3" i="43"/>
  <c r="M12" i="51" l="1"/>
  <c r="L12" i="51"/>
  <c r="K12" i="51"/>
  <c r="J12" i="51"/>
  <c r="G12" i="51"/>
  <c r="F12" i="51"/>
  <c r="E12" i="51"/>
</calcChain>
</file>

<file path=xl/sharedStrings.xml><?xml version="1.0" encoding="utf-8"?>
<sst xmlns="http://schemas.openxmlformats.org/spreadsheetml/2006/main" count="2858" uniqueCount="1138">
  <si>
    <t xml:space="preserve"> </t>
    <phoneticPr fontId="52" type="noConversion"/>
  </si>
  <si>
    <t>'13년</t>
    <phoneticPr fontId="52" type="noConversion"/>
  </si>
  <si>
    <t>'14년</t>
    <phoneticPr fontId="52" type="noConversion"/>
  </si>
  <si>
    <t>Tier1비율</t>
    <phoneticPr fontId="52" type="noConversion"/>
  </si>
  <si>
    <t>BIS비율</t>
    <phoneticPr fontId="52" type="noConversion"/>
  </si>
  <si>
    <t>C-Tier1비율</t>
    <phoneticPr fontId="52" type="noConversion"/>
  </si>
  <si>
    <t>고정이하여신비율</t>
    <phoneticPr fontId="52" type="noConversion"/>
  </si>
  <si>
    <t>연체대출채권비율</t>
    <phoneticPr fontId="52" type="noConversion"/>
  </si>
  <si>
    <t>대손충당금적립률</t>
    <phoneticPr fontId="52" type="noConversion"/>
  </si>
  <si>
    <t>자
본
적
정
성</t>
    <phoneticPr fontId="52" type="noConversion"/>
  </si>
  <si>
    <t>수
익
성</t>
    <phoneticPr fontId="52" type="noConversion"/>
  </si>
  <si>
    <t xml:space="preserve">  임원</t>
    <phoneticPr fontId="52" type="noConversion"/>
  </si>
  <si>
    <t xml:space="preserve">    (사외이사)</t>
    <phoneticPr fontId="52" type="noConversion"/>
  </si>
  <si>
    <t xml:space="preserve">  직원수</t>
    <phoneticPr fontId="52" type="noConversion"/>
  </si>
  <si>
    <t xml:space="preserve">    (정규직원)</t>
    <phoneticPr fontId="52" type="noConversion"/>
  </si>
  <si>
    <t>임직원수</t>
    <phoneticPr fontId="52" type="noConversion"/>
  </si>
  <si>
    <t xml:space="preserve">  총자본</t>
    <phoneticPr fontId="52" type="noConversion"/>
  </si>
  <si>
    <t xml:space="preserve">  위험가중자산</t>
    <phoneticPr fontId="52" type="noConversion"/>
  </si>
  <si>
    <t xml:space="preserve">  기본자본</t>
    <phoneticPr fontId="52" type="noConversion"/>
  </si>
  <si>
    <t xml:space="preserve">  보통주자본</t>
    <phoneticPr fontId="52" type="noConversion"/>
  </si>
  <si>
    <t xml:space="preserve">  고정이하여신</t>
    <phoneticPr fontId="52" type="noConversion"/>
  </si>
  <si>
    <t xml:space="preserve">  총여신</t>
    <phoneticPr fontId="52" type="noConversion"/>
  </si>
  <si>
    <t xml:space="preserve">  연체대출금</t>
    <phoneticPr fontId="52" type="noConversion"/>
  </si>
  <si>
    <t xml:space="preserve">  총대출금</t>
    <phoneticPr fontId="52" type="noConversion"/>
  </si>
  <si>
    <t xml:space="preserve">  당기순이익</t>
    <phoneticPr fontId="52" type="noConversion"/>
  </si>
  <si>
    <t xml:space="preserve">  실질총자산(평잔)</t>
    <phoneticPr fontId="52" type="noConversion"/>
  </si>
  <si>
    <t xml:space="preserve">  자기자본(평잔)</t>
    <phoneticPr fontId="52" type="noConversion"/>
  </si>
  <si>
    <t xml:space="preserve">  이자수익자산</t>
    <phoneticPr fontId="52" type="noConversion"/>
  </si>
  <si>
    <t xml:space="preserve">  총여신(평잔)</t>
    <phoneticPr fontId="52" type="noConversion"/>
  </si>
  <si>
    <t xml:space="preserve">  대손충당금+대손준비금</t>
    <phoneticPr fontId="52" type="noConversion"/>
  </si>
  <si>
    <t>'14.2Q</t>
  </si>
  <si>
    <t>'14.3Q</t>
  </si>
  <si>
    <t>'14.4Q</t>
  </si>
  <si>
    <t>'15.1Q</t>
  </si>
  <si>
    <t>'15.2Q</t>
  </si>
  <si>
    <t>'14.1Q</t>
    <phoneticPr fontId="52" type="noConversion"/>
  </si>
  <si>
    <t>'13년</t>
  </si>
  <si>
    <t>'14년</t>
  </si>
  <si>
    <t>자
산
건
전
성</t>
    <phoneticPr fontId="52" type="noConversion"/>
  </si>
  <si>
    <t>규
제
비
율</t>
    <phoneticPr fontId="52" type="noConversion"/>
  </si>
  <si>
    <t xml:space="preserve">  부채</t>
    <phoneticPr fontId="52" type="noConversion"/>
  </si>
  <si>
    <t xml:space="preserve">  자기자본</t>
    <phoneticPr fontId="52" type="noConversion"/>
  </si>
  <si>
    <t>부채비율(개별)</t>
    <phoneticPr fontId="52" type="noConversion"/>
  </si>
  <si>
    <t>이중레버리지비율(개별)</t>
    <phoneticPr fontId="52" type="noConversion"/>
  </si>
  <si>
    <t xml:space="preserve">  자회사주식</t>
    <phoneticPr fontId="52" type="noConversion"/>
  </si>
  <si>
    <t>'14.2Q</t>
    <phoneticPr fontId="52" type="noConversion"/>
  </si>
  <si>
    <t>1. 원화대출금 : 은행간 대여금 제외</t>
    <phoneticPr fontId="52" type="noConversion"/>
  </si>
  <si>
    <t>2. 총수신 = 원화예수금 + CD + 외화예수금 + 금전신탁</t>
    <phoneticPr fontId="52" type="noConversion"/>
  </si>
  <si>
    <t>D.세전이익(A-B-C)</t>
    <phoneticPr fontId="52" type="noConversion"/>
  </si>
  <si>
    <t>'15.3Q</t>
  </si>
  <si>
    <t>전북은행</t>
    <phoneticPr fontId="52" type="noConversion"/>
  </si>
  <si>
    <t>광주은행</t>
    <phoneticPr fontId="52" type="noConversion"/>
  </si>
  <si>
    <t>최근 분기 실적</t>
    <phoneticPr fontId="52" type="noConversion"/>
  </si>
  <si>
    <t>'12년</t>
    <phoneticPr fontId="52" type="noConversion"/>
  </si>
  <si>
    <t>'13년</t>
    <phoneticPr fontId="52" type="noConversion"/>
  </si>
  <si>
    <t>'14년</t>
    <phoneticPr fontId="52" type="noConversion"/>
  </si>
  <si>
    <t>점포수</t>
    <phoneticPr fontId="52" type="noConversion"/>
  </si>
  <si>
    <t>전북지역</t>
    <phoneticPr fontId="52" type="noConversion"/>
  </si>
  <si>
    <t>광주지역</t>
    <phoneticPr fontId="52" type="noConversion"/>
  </si>
  <si>
    <t>전남지역</t>
    <phoneticPr fontId="52" type="noConversion"/>
  </si>
  <si>
    <t>서울지역</t>
    <phoneticPr fontId="52" type="noConversion"/>
  </si>
  <si>
    <t>인천지역</t>
    <phoneticPr fontId="52" type="noConversion"/>
  </si>
  <si>
    <t>대전/충청지역</t>
    <phoneticPr fontId="52" type="noConversion"/>
  </si>
  <si>
    <t xml:space="preserve">  임원</t>
    <phoneticPr fontId="52" type="noConversion"/>
  </si>
  <si>
    <t xml:space="preserve">    (사외이사)</t>
    <phoneticPr fontId="52" type="noConversion"/>
  </si>
  <si>
    <t xml:space="preserve">  직원수</t>
    <phoneticPr fontId="52" type="noConversion"/>
  </si>
  <si>
    <t xml:space="preserve">    (정규직원)</t>
    <phoneticPr fontId="52" type="noConversion"/>
  </si>
  <si>
    <t xml:space="preserve">    (계약직)</t>
    <phoneticPr fontId="52" type="noConversion"/>
  </si>
  <si>
    <t>(국내)신용등급</t>
    <phoneticPr fontId="52" type="noConversion"/>
  </si>
  <si>
    <t>AA+</t>
  </si>
  <si>
    <t>(국외)신용등급</t>
    <phoneticPr fontId="52" type="noConversion"/>
  </si>
  <si>
    <t>Baa1</t>
  </si>
  <si>
    <t>-</t>
  </si>
  <si>
    <t>1. 점포수는 독립점포 출장소 및 소형영업점 포함</t>
    <phoneticPr fontId="52" type="noConversion"/>
  </si>
  <si>
    <t>2. 임원은 사외이사, 준임원 및 본부장 포함</t>
    <phoneticPr fontId="52" type="noConversion"/>
  </si>
  <si>
    <t>'12년</t>
    <phoneticPr fontId="52" type="noConversion"/>
  </si>
  <si>
    <t>'13년</t>
    <phoneticPr fontId="52" type="noConversion"/>
  </si>
  <si>
    <t>'14년</t>
    <phoneticPr fontId="52" type="noConversion"/>
  </si>
  <si>
    <t>'15.2Q</t>
    <phoneticPr fontId="52" type="noConversion"/>
  </si>
  <si>
    <t>A.총영업이익</t>
    <phoneticPr fontId="52" type="noConversion"/>
  </si>
  <si>
    <t>이자이익</t>
    <phoneticPr fontId="52" type="noConversion"/>
  </si>
  <si>
    <t>비이자이익</t>
    <phoneticPr fontId="52" type="noConversion"/>
  </si>
  <si>
    <t>비이자이익</t>
    <phoneticPr fontId="52" type="noConversion"/>
  </si>
  <si>
    <t xml:space="preserve">  (수수료이익)</t>
    <phoneticPr fontId="52" type="noConversion"/>
  </si>
  <si>
    <t xml:space="preserve">  (수수료이익)</t>
    <phoneticPr fontId="52" type="noConversion"/>
  </si>
  <si>
    <t xml:space="preserve">    &lt;카드관련&gt;</t>
    <phoneticPr fontId="52" type="noConversion"/>
  </si>
  <si>
    <t xml:space="preserve">  (유가증권/파생관련)</t>
    <phoneticPr fontId="52" type="noConversion"/>
  </si>
  <si>
    <t xml:space="preserve">  (자금비용)</t>
    <phoneticPr fontId="52" type="noConversion"/>
  </si>
  <si>
    <t xml:space="preserve">   &lt;신보/주보출연료&gt;</t>
    <phoneticPr fontId="52" type="noConversion"/>
  </si>
  <si>
    <t xml:space="preserve">   &lt;예금보험료&gt;</t>
    <phoneticPr fontId="52" type="noConversion"/>
  </si>
  <si>
    <t xml:space="preserve">  (기타)</t>
    <phoneticPr fontId="52" type="noConversion"/>
  </si>
  <si>
    <t xml:space="preserve">   &lt;기부금&gt;</t>
    <phoneticPr fontId="52" type="noConversion"/>
  </si>
  <si>
    <t>B.판매관리비</t>
    <phoneticPr fontId="52" type="noConversion"/>
  </si>
  <si>
    <t>경비</t>
    <phoneticPr fontId="52" type="noConversion"/>
  </si>
  <si>
    <t xml:space="preserve"> (인건비성)</t>
    <phoneticPr fontId="52" type="noConversion"/>
  </si>
  <si>
    <t xml:space="preserve"> (물건비성)</t>
    <phoneticPr fontId="52" type="noConversion"/>
  </si>
  <si>
    <t>명예퇴직금</t>
    <phoneticPr fontId="52" type="noConversion"/>
  </si>
  <si>
    <t>퇴직급여</t>
    <phoneticPr fontId="52" type="noConversion"/>
  </si>
  <si>
    <t>제상각</t>
    <phoneticPr fontId="52" type="noConversion"/>
  </si>
  <si>
    <t>제세공과</t>
    <phoneticPr fontId="52" type="noConversion"/>
  </si>
  <si>
    <t>C.충당금전입액</t>
    <phoneticPr fontId="52" type="noConversion"/>
  </si>
  <si>
    <t>D.세전이익(A-B-C)</t>
    <phoneticPr fontId="52" type="noConversion"/>
  </si>
  <si>
    <t>E.법인세비용</t>
    <phoneticPr fontId="52" type="noConversion"/>
  </si>
  <si>
    <t>E.법인세비용</t>
    <phoneticPr fontId="52" type="noConversion"/>
  </si>
  <si>
    <t>F.당기순이익(D-E)</t>
    <phoneticPr fontId="52" type="noConversion"/>
  </si>
  <si>
    <t xml:space="preserve">   (대손준비금전입액)</t>
    <phoneticPr fontId="52" type="noConversion"/>
  </si>
  <si>
    <t>G.총포괄손익</t>
    <phoneticPr fontId="52" type="noConversion"/>
  </si>
  <si>
    <t xml:space="preserve"> 총자산 (A+B-C)</t>
    <phoneticPr fontId="52" type="noConversion"/>
  </si>
  <si>
    <t xml:space="preserve">  A.은행계정 자산</t>
    <phoneticPr fontId="52" type="noConversion"/>
  </si>
  <si>
    <t xml:space="preserve">    a.수익성자산</t>
    <phoneticPr fontId="52" type="noConversion"/>
  </si>
  <si>
    <t xml:space="preserve">   원화예치금</t>
    <phoneticPr fontId="52" type="noConversion"/>
  </si>
  <si>
    <t xml:space="preserve">      (지준예치금)</t>
    <phoneticPr fontId="52" type="noConversion"/>
  </si>
  <si>
    <t xml:space="preserve">      (MMT)</t>
    <phoneticPr fontId="52" type="noConversion"/>
  </si>
  <si>
    <t xml:space="preserve">   외화예치금</t>
    <phoneticPr fontId="52" type="noConversion"/>
  </si>
  <si>
    <t xml:space="preserve">   원화대출금</t>
    <phoneticPr fontId="52" type="noConversion"/>
  </si>
  <si>
    <t xml:space="preserve">     - 기업</t>
    <phoneticPr fontId="52" type="noConversion"/>
  </si>
  <si>
    <t xml:space="preserve">       (대기업)</t>
    <phoneticPr fontId="52" type="noConversion"/>
  </si>
  <si>
    <t xml:space="preserve">       (중소기업)</t>
    <phoneticPr fontId="52" type="noConversion"/>
  </si>
  <si>
    <t xml:space="preserve">     - 가계</t>
    <phoneticPr fontId="52" type="noConversion"/>
  </si>
  <si>
    <t xml:space="preserve">       (주택담보)</t>
    <phoneticPr fontId="52" type="noConversion"/>
  </si>
  <si>
    <t xml:space="preserve">       (신용대출)</t>
    <phoneticPr fontId="52" type="noConversion"/>
  </si>
  <si>
    <t xml:space="preserve">     - 공공 및 기타</t>
    <phoneticPr fontId="52" type="noConversion"/>
  </si>
  <si>
    <t xml:space="preserve">    신용카드</t>
    <phoneticPr fontId="52" type="noConversion"/>
  </si>
  <si>
    <t xml:space="preserve">    유가증권</t>
    <phoneticPr fontId="52" type="noConversion"/>
  </si>
  <si>
    <t xml:space="preserve">      (주식)</t>
    <phoneticPr fontId="52" type="noConversion"/>
  </si>
  <si>
    <t xml:space="preserve">    외화대출금</t>
    <phoneticPr fontId="52" type="noConversion"/>
  </si>
  <si>
    <t xml:space="preserve">    내국수입유산스</t>
    <phoneticPr fontId="52" type="noConversion"/>
  </si>
  <si>
    <t xml:space="preserve">    매입외환</t>
    <phoneticPr fontId="52" type="noConversion"/>
  </si>
  <si>
    <t xml:space="preserve">    RP매수</t>
    <phoneticPr fontId="52" type="noConversion"/>
  </si>
  <si>
    <t xml:space="preserve">    사모사채</t>
    <phoneticPr fontId="52" type="noConversion"/>
  </si>
  <si>
    <t xml:space="preserve">    기타</t>
    <phoneticPr fontId="52" type="noConversion"/>
  </si>
  <si>
    <t xml:space="preserve">    대손충당금(-)</t>
    <phoneticPr fontId="52" type="noConversion"/>
  </si>
  <si>
    <t xml:space="preserve">   b.무수익성자산</t>
    <phoneticPr fontId="52" type="noConversion"/>
  </si>
  <si>
    <t xml:space="preserve">      (유형자산)</t>
    <phoneticPr fontId="52" type="noConversion"/>
  </si>
  <si>
    <t xml:space="preserve">      (무형자산)</t>
    <phoneticPr fontId="52" type="noConversion"/>
  </si>
  <si>
    <t xml:space="preserve">  B.신탁계정</t>
    <phoneticPr fontId="52" type="noConversion"/>
  </si>
  <si>
    <t xml:space="preserve">  (신탁대출)</t>
    <phoneticPr fontId="52" type="noConversion"/>
  </si>
  <si>
    <t xml:space="preserve">      (퇴직연금)</t>
    <phoneticPr fontId="52" type="noConversion"/>
  </si>
  <si>
    <t xml:space="preserve">  (신탁유가증권)</t>
    <phoneticPr fontId="52" type="noConversion"/>
  </si>
  <si>
    <t xml:space="preserve">  C.상호계정(은행계정대)</t>
    <phoneticPr fontId="52" type="noConversion"/>
  </si>
  <si>
    <t>1. 대기업 및 주택담보대출은 금융감독원 업무보고서 작성기준과 동일</t>
    <phoneticPr fontId="52" type="noConversion"/>
  </si>
  <si>
    <t>2. 수익성자산 기타계정은 콜론, 매입어음, 직불카드채권, 팩토링채권, 출자전환채권임</t>
    <phoneticPr fontId="52" type="noConversion"/>
  </si>
  <si>
    <t>3. 원화대출금 : 은행간 대여금 제외(기타에 포함)</t>
    <phoneticPr fontId="52" type="noConversion"/>
  </si>
  <si>
    <t xml:space="preserve">     a.이자부부채</t>
    <phoneticPr fontId="52" type="noConversion"/>
  </si>
  <si>
    <t xml:space="preserve">   원화예수금</t>
  </si>
  <si>
    <t xml:space="preserve">     - 저원가성예금</t>
    <phoneticPr fontId="52" type="noConversion"/>
  </si>
  <si>
    <t xml:space="preserve">         (요구불예금)</t>
    <phoneticPr fontId="52" type="noConversion"/>
  </si>
  <si>
    <t xml:space="preserve">         (저축예금)</t>
    <phoneticPr fontId="52" type="noConversion"/>
  </si>
  <si>
    <t xml:space="preserve">         (기업자유예금)</t>
    <phoneticPr fontId="52" type="noConversion"/>
  </si>
  <si>
    <t xml:space="preserve">     - 저축성</t>
  </si>
  <si>
    <t xml:space="preserve">        (정기예금)</t>
  </si>
  <si>
    <t xml:space="preserve">        (적립식예금)</t>
    <phoneticPr fontId="52" type="noConversion"/>
  </si>
  <si>
    <t xml:space="preserve">    원화차입금</t>
  </si>
  <si>
    <t xml:space="preserve">    금융채</t>
    <phoneticPr fontId="52" type="noConversion"/>
  </si>
  <si>
    <t xml:space="preserve">    외화예수금</t>
  </si>
  <si>
    <t xml:space="preserve">    외화차입금</t>
  </si>
  <si>
    <t xml:space="preserve">    기타</t>
  </si>
  <si>
    <t xml:space="preserve">    b.비이자부부채</t>
    <phoneticPr fontId="52" type="noConversion"/>
  </si>
  <si>
    <t xml:space="preserve">    c.자기자본</t>
    <phoneticPr fontId="52" type="noConversion"/>
  </si>
  <si>
    <t>(원리금보전 금전신탁)</t>
    <phoneticPr fontId="52" type="noConversion"/>
  </si>
  <si>
    <t>(실적 금전신탁)</t>
    <phoneticPr fontId="52" type="noConversion"/>
  </si>
  <si>
    <t>1. 저원가성예금은 요구불예금, 저축예금, 기업자유예금(MMDA 포함)임</t>
    <phoneticPr fontId="52" type="noConversion"/>
  </si>
  <si>
    <t>자
본
적
정
성</t>
    <phoneticPr fontId="52" type="noConversion"/>
  </si>
  <si>
    <t>BIS비율</t>
    <phoneticPr fontId="52" type="noConversion"/>
  </si>
  <si>
    <t xml:space="preserve">  총자본</t>
    <phoneticPr fontId="52" type="noConversion"/>
  </si>
  <si>
    <t xml:space="preserve">  위험가중자산</t>
    <phoneticPr fontId="52" type="noConversion"/>
  </si>
  <si>
    <t>Tier1비율</t>
    <phoneticPr fontId="52" type="noConversion"/>
  </si>
  <si>
    <t xml:space="preserve">  기본자본</t>
    <phoneticPr fontId="52" type="noConversion"/>
  </si>
  <si>
    <t>C-Tier1비율</t>
    <phoneticPr fontId="52" type="noConversion"/>
  </si>
  <si>
    <t xml:space="preserve">  보통주자본</t>
    <phoneticPr fontId="52" type="noConversion"/>
  </si>
  <si>
    <t>단순자기자본비율</t>
    <phoneticPr fontId="52" type="noConversion"/>
  </si>
  <si>
    <t xml:space="preserve">  단순자기자본</t>
    <phoneticPr fontId="52" type="noConversion"/>
  </si>
  <si>
    <t xml:space="preserve">  실질총자산</t>
    <phoneticPr fontId="52" type="noConversion"/>
  </si>
  <si>
    <t>자
산
건
전
성</t>
    <phoneticPr fontId="52" type="noConversion"/>
  </si>
  <si>
    <t>손실위험도가중여신비율</t>
    <phoneticPr fontId="52" type="noConversion"/>
  </si>
  <si>
    <t xml:space="preserve">  손실위험도가중여신</t>
    <phoneticPr fontId="52" type="noConversion"/>
  </si>
  <si>
    <t xml:space="preserve"> 기본자본+대손충당금+대손준비금</t>
    <phoneticPr fontId="52" type="noConversion"/>
  </si>
  <si>
    <t>고정이하여신비율</t>
    <phoneticPr fontId="52" type="noConversion"/>
  </si>
  <si>
    <t xml:space="preserve">  고정이하여신</t>
    <phoneticPr fontId="52" type="noConversion"/>
  </si>
  <si>
    <t xml:space="preserve">  총여신</t>
    <phoneticPr fontId="52" type="noConversion"/>
  </si>
  <si>
    <t>연체대출채권비율</t>
    <phoneticPr fontId="52" type="noConversion"/>
  </si>
  <si>
    <t>연체대출채권비율</t>
    <phoneticPr fontId="52" type="noConversion"/>
  </si>
  <si>
    <t xml:space="preserve">  연체대출금</t>
    <phoneticPr fontId="52" type="noConversion"/>
  </si>
  <si>
    <t xml:space="preserve">  총대출금</t>
    <phoneticPr fontId="52" type="noConversion"/>
  </si>
  <si>
    <t>대손충당금적립률</t>
    <phoneticPr fontId="52" type="noConversion"/>
  </si>
  <si>
    <t xml:space="preserve">  대손충당금+대손준비금</t>
    <phoneticPr fontId="52" type="noConversion"/>
  </si>
  <si>
    <t xml:space="preserve">  대손충당금+대손준비금</t>
    <phoneticPr fontId="52" type="noConversion"/>
  </si>
  <si>
    <t xml:space="preserve">  고정이하여신</t>
    <phoneticPr fontId="52" type="noConversion"/>
  </si>
  <si>
    <t>수
익
성</t>
    <phoneticPr fontId="52" type="noConversion"/>
  </si>
  <si>
    <t xml:space="preserve">  당기순이익</t>
    <phoneticPr fontId="52" type="noConversion"/>
  </si>
  <si>
    <t>유
동
성</t>
    <phoneticPr fontId="52" type="noConversion"/>
  </si>
  <si>
    <t>유
동
성</t>
    <phoneticPr fontId="52" type="noConversion"/>
  </si>
  <si>
    <t>원화유동성비율</t>
    <phoneticPr fontId="52" type="noConversion"/>
  </si>
  <si>
    <t xml:space="preserve">  1개월이하 원화유동성자산</t>
    <phoneticPr fontId="52" type="noConversion"/>
  </si>
  <si>
    <t xml:space="preserve">  1개월이하 원화유동성부채</t>
    <phoneticPr fontId="52" type="noConversion"/>
  </si>
  <si>
    <t>외화유동성비율</t>
    <phoneticPr fontId="52" type="noConversion"/>
  </si>
  <si>
    <t>원화예대율</t>
    <phoneticPr fontId="52" type="noConversion"/>
  </si>
  <si>
    <t xml:space="preserve">  원화대출금(월중평잔)</t>
    <phoneticPr fontId="52" type="noConversion"/>
  </si>
  <si>
    <t xml:space="preserve">  원화예수금(월중평잔)</t>
    <phoneticPr fontId="52" type="noConversion"/>
  </si>
  <si>
    <t>중장기외화자금조달비율</t>
    <phoneticPr fontId="52" type="noConversion"/>
  </si>
  <si>
    <t xml:space="preserve">  1년초과 외화조달잔액</t>
    <phoneticPr fontId="52" type="noConversion"/>
  </si>
  <si>
    <t xml:space="preserve">  1년이상 외화대출(만기증권포함)</t>
    <phoneticPr fontId="52" type="noConversion"/>
  </si>
  <si>
    <t xml:space="preserve">이자수익자산 </t>
  </si>
  <si>
    <t xml:space="preserve">    원화이자수익자산</t>
  </si>
  <si>
    <t xml:space="preserve">        원화예치금</t>
  </si>
  <si>
    <t xml:space="preserve">        원화유가증권</t>
  </si>
  <si>
    <t xml:space="preserve">        원화대출채권 </t>
  </si>
  <si>
    <t xml:space="preserve">            원화대출금</t>
  </si>
  <si>
    <t xml:space="preserve">            원화매입어음</t>
  </si>
  <si>
    <t xml:space="preserve">            지급보증대지급금</t>
  </si>
  <si>
    <t xml:space="preserve">            팩토링채권</t>
  </si>
  <si>
    <t xml:space="preserve">            신용카드채권</t>
  </si>
  <si>
    <t xml:space="preserve">            환매조건부채권매수</t>
  </si>
  <si>
    <t xml:space="preserve">            원화대손충당금(-)</t>
  </si>
  <si>
    <t xml:space="preserve">        기타운용</t>
  </si>
  <si>
    <t xml:space="preserve">    외화이자수익자산</t>
  </si>
  <si>
    <t xml:space="preserve">        외화예치금</t>
  </si>
  <si>
    <t xml:space="preserve">        외화유가증권</t>
  </si>
  <si>
    <t xml:space="preserve">        외화대출채권 </t>
  </si>
  <si>
    <t xml:space="preserve">이자비용부채 </t>
  </si>
  <si>
    <t xml:space="preserve">    원화이자비용부채</t>
  </si>
  <si>
    <t xml:space="preserve">        원화예수금 </t>
  </si>
  <si>
    <t xml:space="preserve">            원화예수금</t>
  </si>
  <si>
    <t xml:space="preserve">            양도성예수금</t>
  </si>
  <si>
    <t xml:space="preserve">        원화차입금</t>
  </si>
  <si>
    <t xml:space="preserve">            원화차입금</t>
  </si>
  <si>
    <t xml:space="preserve">            환매조건부채권매도</t>
  </si>
  <si>
    <t xml:space="preserve">            매출어음</t>
  </si>
  <si>
    <t xml:space="preserve">            신용카드채권매출</t>
  </si>
  <si>
    <t xml:space="preserve">        원화사채</t>
  </si>
  <si>
    <t xml:space="preserve">        기타조달</t>
  </si>
  <si>
    <t xml:space="preserve">    외화이자비용부채</t>
  </si>
  <si>
    <t xml:space="preserve">        외화예수금 </t>
  </si>
  <si>
    <t xml:space="preserve">        외화차입금</t>
  </si>
  <si>
    <t xml:space="preserve">        외화사채</t>
  </si>
  <si>
    <t>연중 누계 실적</t>
    <phoneticPr fontId="52" type="noConversion"/>
  </si>
  <si>
    <t>'15.05</t>
  </si>
  <si>
    <t>'15.06</t>
  </si>
  <si>
    <t>원화대출금</t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</si>
  <si>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</si>
  <si>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</si>
  <si>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</si>
  <si>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</si>
  <si>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</si>
  <si>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</si>
  <si>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</si>
  <si>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CD</t>
  </si>
  <si>
    <t>예대율(CD포함)</t>
    <phoneticPr fontId="52" type="noConversion"/>
  </si>
  <si>
    <t>예대율(CD제외)</t>
  </si>
  <si>
    <t>핵심예금비중(CD포함)</t>
  </si>
  <si>
    <t>핵심예금비중(CD제외)</t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</si>
  <si>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</si>
  <si>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</si>
  <si>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</si>
  <si>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</si>
  <si>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</si>
  <si>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</si>
  <si>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</si>
  <si>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예대율(CD포함)</t>
    <phoneticPr fontId="52" type="noConversion"/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</si>
  <si>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</si>
  <si>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</si>
  <si>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</si>
  <si>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</si>
  <si>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</si>
  <si>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</si>
  <si>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</si>
  <si>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예대율(CD포함)</t>
    <phoneticPr fontId="52" type="noConversion"/>
  </si>
  <si>
    <t xml:space="preserve"> 정상</t>
    <phoneticPr fontId="52" type="noConversion"/>
  </si>
  <si>
    <t xml:space="preserve"> 요주의</t>
    <phoneticPr fontId="52" type="noConversion"/>
  </si>
  <si>
    <t xml:space="preserve"> 요주의</t>
    <phoneticPr fontId="52" type="noConversion"/>
  </si>
  <si>
    <t xml:space="preserve"> 고정</t>
    <phoneticPr fontId="52" type="noConversion"/>
  </si>
  <si>
    <t xml:space="preserve"> 회수의문</t>
    <phoneticPr fontId="52" type="noConversion"/>
  </si>
  <si>
    <t xml:space="preserve"> 회수의문</t>
    <phoneticPr fontId="52" type="noConversion"/>
  </si>
  <si>
    <t xml:space="preserve"> 추정손실</t>
    <phoneticPr fontId="52" type="noConversion"/>
  </si>
  <si>
    <t xml:space="preserve"> B.대손충당금잔액</t>
    <phoneticPr fontId="52" type="noConversion"/>
  </si>
  <si>
    <t xml:space="preserve"> D.고정이하여신비율</t>
    <phoneticPr fontId="52" type="noConversion"/>
  </si>
  <si>
    <t xml:space="preserve"> G.부문별 고정이하여신비율</t>
    <phoneticPr fontId="52" type="noConversion"/>
  </si>
  <si>
    <t xml:space="preserve"> 가계대출</t>
    <phoneticPr fontId="52" type="noConversion"/>
  </si>
  <si>
    <t xml:space="preserve">    고정이하여신</t>
    <phoneticPr fontId="52" type="noConversion"/>
  </si>
  <si>
    <t xml:space="preserve"> A.총대출채권</t>
    <phoneticPr fontId="52" type="noConversion"/>
  </si>
  <si>
    <t xml:space="preserve"> A.총대출채권</t>
    <phoneticPr fontId="52" type="noConversion"/>
  </si>
  <si>
    <t xml:space="preserve"> 가계</t>
    <phoneticPr fontId="52" type="noConversion"/>
  </si>
  <si>
    <t xml:space="preserve"> 가계</t>
    <phoneticPr fontId="52" type="noConversion"/>
  </si>
  <si>
    <t xml:space="preserve"> 기업</t>
    <phoneticPr fontId="52" type="noConversion"/>
  </si>
  <si>
    <t xml:space="preserve">    대기업</t>
    <phoneticPr fontId="52" type="noConversion"/>
  </si>
  <si>
    <t xml:space="preserve">    중소</t>
    <phoneticPr fontId="52" type="noConversion"/>
  </si>
  <si>
    <t xml:space="preserve"> 공공 및 기타</t>
    <phoneticPr fontId="52" type="noConversion"/>
  </si>
  <si>
    <t xml:space="preserve"> 신용카드</t>
    <phoneticPr fontId="52" type="noConversion"/>
  </si>
  <si>
    <t xml:space="preserve"> B.연체금액</t>
    <phoneticPr fontId="52" type="noConversion"/>
  </si>
  <si>
    <t xml:space="preserve"> C.명목연체율</t>
    <phoneticPr fontId="52" type="noConversion"/>
  </si>
  <si>
    <t xml:space="preserve"> C.명목연체율</t>
    <phoneticPr fontId="52" type="noConversion"/>
  </si>
  <si>
    <t xml:space="preserve"> 가계</t>
  </si>
  <si>
    <t xml:space="preserve"> 신용카드</t>
  </si>
  <si>
    <t xml:space="preserve"> F.실질연체율</t>
    <phoneticPr fontId="52" type="noConversion"/>
  </si>
  <si>
    <t xml:space="preserve"> F.실질연체율</t>
    <phoneticPr fontId="52" type="noConversion"/>
  </si>
  <si>
    <t>실질연체금액*</t>
    <phoneticPr fontId="52" type="noConversion"/>
  </si>
  <si>
    <t>실질연체금액*</t>
    <phoneticPr fontId="52" type="noConversion"/>
  </si>
  <si>
    <t>총대출채권(A+D+E)</t>
    <phoneticPr fontId="52" type="noConversion"/>
  </si>
  <si>
    <t xml:space="preserve"> G.신규연체발생률</t>
    <phoneticPr fontId="52" type="noConversion"/>
  </si>
  <si>
    <t>신규연체발생금액**</t>
    <phoneticPr fontId="52" type="noConversion"/>
  </si>
  <si>
    <t>신규연체발생금액**</t>
    <phoneticPr fontId="52" type="noConversion"/>
  </si>
  <si>
    <t>총대출채권 ***</t>
    <phoneticPr fontId="52" type="noConversion"/>
  </si>
  <si>
    <t xml:space="preserve"> 대손비용</t>
    <phoneticPr fontId="52" type="noConversion"/>
  </si>
  <si>
    <t xml:space="preserve"> 대손비용</t>
    <phoneticPr fontId="52" type="noConversion"/>
  </si>
  <si>
    <t xml:space="preserve"> 총여신말잔</t>
    <phoneticPr fontId="52" type="noConversion"/>
  </si>
  <si>
    <t xml:space="preserve"> 총여신말잔</t>
    <phoneticPr fontId="52" type="noConversion"/>
  </si>
  <si>
    <t xml:space="preserve"> 총여신평잔</t>
    <phoneticPr fontId="52" type="noConversion"/>
  </si>
  <si>
    <t xml:space="preserve"> 총여신평잔</t>
    <phoneticPr fontId="52" type="noConversion"/>
  </si>
  <si>
    <t xml:space="preserve"> * 주1) 실질연체금액 : 현재 연체금액 + 기간중 상각 및 매각</t>
    <phoneticPr fontId="52" type="noConversion"/>
  </si>
  <si>
    <t>일반사항</t>
    <phoneticPr fontId="52" type="noConversion"/>
  </si>
  <si>
    <t>손익실적</t>
    <phoneticPr fontId="52" type="noConversion"/>
  </si>
  <si>
    <t>영업실적</t>
    <phoneticPr fontId="52" type="noConversion"/>
  </si>
  <si>
    <t>재무비율</t>
    <phoneticPr fontId="52" type="noConversion"/>
  </si>
  <si>
    <t>전북은행</t>
    <phoneticPr fontId="52" type="noConversion"/>
  </si>
  <si>
    <t>광주은행</t>
    <phoneticPr fontId="52" type="noConversion"/>
  </si>
  <si>
    <t>일반사항</t>
    <phoneticPr fontId="52" type="noConversion"/>
  </si>
  <si>
    <t>손익실적</t>
    <phoneticPr fontId="52" type="noConversion"/>
  </si>
  <si>
    <t>자산</t>
    <phoneticPr fontId="52" type="noConversion"/>
  </si>
  <si>
    <t>재무비율</t>
    <phoneticPr fontId="52" type="noConversion"/>
  </si>
  <si>
    <t>순이자마진(마진율)</t>
    <phoneticPr fontId="52" type="noConversion"/>
  </si>
  <si>
    <t>예대율 및 요구불성예금</t>
    <phoneticPr fontId="52" type="noConversion"/>
  </si>
  <si>
    <t>여신건전성</t>
    <phoneticPr fontId="52" type="noConversion"/>
  </si>
  <si>
    <t>연체율 및 대손비용률</t>
    <phoneticPr fontId="52" type="noConversion"/>
  </si>
  <si>
    <t>일반사항</t>
    <phoneticPr fontId="52" type="noConversion"/>
  </si>
  <si>
    <t>JB우리캐피탈</t>
    <phoneticPr fontId="52" type="noConversion"/>
  </si>
  <si>
    <t>JB자산운용</t>
    <phoneticPr fontId="52" type="noConversion"/>
  </si>
  <si>
    <t>부채자본</t>
    <phoneticPr fontId="52" type="noConversion"/>
  </si>
  <si>
    <t>재무비율</t>
    <phoneticPr fontId="52" type="noConversion"/>
  </si>
  <si>
    <t>취급실적</t>
    <phoneticPr fontId="52" type="noConversion"/>
  </si>
  <si>
    <t>여신건전성</t>
    <phoneticPr fontId="52" type="noConversion"/>
  </si>
  <si>
    <t>일반사항</t>
    <phoneticPr fontId="52" type="noConversion"/>
  </si>
  <si>
    <t>손익실적</t>
    <phoneticPr fontId="52" type="noConversion"/>
  </si>
  <si>
    <t>자산</t>
    <phoneticPr fontId="52" type="noConversion"/>
  </si>
  <si>
    <t>재무비율</t>
    <phoneticPr fontId="52" type="noConversion"/>
  </si>
  <si>
    <t>점포수</t>
    <phoneticPr fontId="52" type="noConversion"/>
  </si>
  <si>
    <t>전북지역</t>
    <phoneticPr fontId="52" type="noConversion"/>
  </si>
  <si>
    <t>광주지역</t>
    <phoneticPr fontId="52" type="noConversion"/>
  </si>
  <si>
    <t>전남지역</t>
    <phoneticPr fontId="52" type="noConversion"/>
  </si>
  <si>
    <t>서울지역</t>
    <phoneticPr fontId="52" type="noConversion"/>
  </si>
  <si>
    <t>인천지역</t>
    <phoneticPr fontId="52" type="noConversion"/>
  </si>
  <si>
    <t>대전/충청지역</t>
    <phoneticPr fontId="52" type="noConversion"/>
  </si>
  <si>
    <t>임직원수</t>
    <phoneticPr fontId="52" type="noConversion"/>
  </si>
  <si>
    <t>임직원수</t>
    <phoneticPr fontId="52" type="noConversion"/>
  </si>
  <si>
    <t xml:space="preserve">  임원</t>
    <phoneticPr fontId="52" type="noConversion"/>
  </si>
  <si>
    <t xml:space="preserve">    (사외이사)</t>
    <phoneticPr fontId="52" type="noConversion"/>
  </si>
  <si>
    <t xml:space="preserve">  직원수</t>
    <phoneticPr fontId="52" type="noConversion"/>
  </si>
  <si>
    <t xml:space="preserve">    (정규직원)</t>
    <phoneticPr fontId="52" type="noConversion"/>
  </si>
  <si>
    <t xml:space="preserve">    (계약직)</t>
    <phoneticPr fontId="52" type="noConversion"/>
  </si>
  <si>
    <t>(국내)신용등급</t>
    <phoneticPr fontId="52" type="noConversion"/>
  </si>
  <si>
    <t>AA+</t>
    <phoneticPr fontId="52" type="noConversion"/>
  </si>
  <si>
    <t>(국외)신용등급</t>
    <phoneticPr fontId="52" type="noConversion"/>
  </si>
  <si>
    <t>1. 점포수는 독립점포 출장소 및 소형영업점 포함</t>
    <phoneticPr fontId="52" type="noConversion"/>
  </si>
  <si>
    <t>2. 임원은 사외이사, 준임원 및 본부장 포함</t>
    <phoneticPr fontId="52" type="noConversion"/>
  </si>
  <si>
    <t>A.총영업이익</t>
    <phoneticPr fontId="52" type="noConversion"/>
  </si>
  <si>
    <t>이자이익</t>
    <phoneticPr fontId="52" type="noConversion"/>
  </si>
  <si>
    <t xml:space="preserve">    &lt;카드관련&gt;</t>
    <phoneticPr fontId="52" type="noConversion"/>
  </si>
  <si>
    <t xml:space="preserve">  (유가증권/파생관련)</t>
    <phoneticPr fontId="52" type="noConversion"/>
  </si>
  <si>
    <t xml:space="preserve">  (자금비용)</t>
    <phoneticPr fontId="52" type="noConversion"/>
  </si>
  <si>
    <t xml:space="preserve">   &lt;신보/주보출연료&gt;</t>
    <phoneticPr fontId="52" type="noConversion"/>
  </si>
  <si>
    <t xml:space="preserve">   &lt;예금보험료&gt;</t>
    <phoneticPr fontId="52" type="noConversion"/>
  </si>
  <si>
    <t xml:space="preserve">  (기타)</t>
    <phoneticPr fontId="52" type="noConversion"/>
  </si>
  <si>
    <t xml:space="preserve">   &lt;기부금&gt;</t>
    <phoneticPr fontId="52" type="noConversion"/>
  </si>
  <si>
    <t>B.판매관리비</t>
    <phoneticPr fontId="52" type="noConversion"/>
  </si>
  <si>
    <t>경비</t>
    <phoneticPr fontId="52" type="noConversion"/>
  </si>
  <si>
    <t xml:space="preserve"> (인건비성)</t>
    <phoneticPr fontId="52" type="noConversion"/>
  </si>
  <si>
    <t xml:space="preserve"> (물건비성)</t>
    <phoneticPr fontId="52" type="noConversion"/>
  </si>
  <si>
    <t>명예퇴직금</t>
    <phoneticPr fontId="52" type="noConversion"/>
  </si>
  <si>
    <t>퇴직급여</t>
    <phoneticPr fontId="52" type="noConversion"/>
  </si>
  <si>
    <t>제상각</t>
    <phoneticPr fontId="52" type="noConversion"/>
  </si>
  <si>
    <t>제세공과</t>
    <phoneticPr fontId="52" type="noConversion"/>
  </si>
  <si>
    <t>C.충당금전입액</t>
    <phoneticPr fontId="52" type="noConversion"/>
  </si>
  <si>
    <t>F.당기순이익(D-E)</t>
    <phoneticPr fontId="52" type="noConversion"/>
  </si>
  <si>
    <t xml:space="preserve">   (대손준비금전입액)</t>
    <phoneticPr fontId="52" type="noConversion"/>
  </si>
  <si>
    <t>G.총포괄손익</t>
    <phoneticPr fontId="52" type="noConversion"/>
  </si>
  <si>
    <t>1. 비이자이익은 영업외손익 포함</t>
    <phoneticPr fontId="52" type="noConversion"/>
  </si>
  <si>
    <t xml:space="preserve"> 총자산 (A+B-C)</t>
    <phoneticPr fontId="52" type="noConversion"/>
  </si>
  <si>
    <t xml:space="preserve">  A.은행계정 자산</t>
    <phoneticPr fontId="52" type="noConversion"/>
  </si>
  <si>
    <t xml:space="preserve">    a.수익성자산</t>
    <phoneticPr fontId="52" type="noConversion"/>
  </si>
  <si>
    <t xml:space="preserve">   원화예치금</t>
    <phoneticPr fontId="52" type="noConversion"/>
  </si>
  <si>
    <t xml:space="preserve">      (지준예치금)</t>
    <phoneticPr fontId="52" type="noConversion"/>
  </si>
  <si>
    <t xml:space="preserve">      (MMT)</t>
    <phoneticPr fontId="52" type="noConversion"/>
  </si>
  <si>
    <t xml:space="preserve">   외화예치금</t>
    <phoneticPr fontId="52" type="noConversion"/>
  </si>
  <si>
    <t xml:space="preserve">   원화대출금</t>
    <phoneticPr fontId="52" type="noConversion"/>
  </si>
  <si>
    <t xml:space="preserve">     - 기업</t>
    <phoneticPr fontId="52" type="noConversion"/>
  </si>
  <si>
    <t xml:space="preserve">       (대기업)</t>
    <phoneticPr fontId="52" type="noConversion"/>
  </si>
  <si>
    <t xml:space="preserve">       (중소기업)</t>
    <phoneticPr fontId="52" type="noConversion"/>
  </si>
  <si>
    <t xml:space="preserve">     - 가계</t>
    <phoneticPr fontId="52" type="noConversion"/>
  </si>
  <si>
    <t xml:space="preserve">       (주택담보)</t>
    <phoneticPr fontId="52" type="noConversion"/>
  </si>
  <si>
    <t xml:space="preserve">       (신용대출)</t>
    <phoneticPr fontId="52" type="noConversion"/>
  </si>
  <si>
    <t xml:space="preserve">     - 공공 및 기타</t>
    <phoneticPr fontId="52" type="noConversion"/>
  </si>
  <si>
    <t xml:space="preserve">    신용카드</t>
    <phoneticPr fontId="52" type="noConversion"/>
  </si>
  <si>
    <t xml:space="preserve">    유가증권</t>
    <phoneticPr fontId="52" type="noConversion"/>
  </si>
  <si>
    <t xml:space="preserve">      (주식)</t>
    <phoneticPr fontId="52" type="noConversion"/>
  </si>
  <si>
    <t xml:space="preserve">    외화대출금</t>
    <phoneticPr fontId="52" type="noConversion"/>
  </si>
  <si>
    <t xml:space="preserve">    내국수입유산스</t>
    <phoneticPr fontId="52" type="noConversion"/>
  </si>
  <si>
    <t xml:space="preserve">    매입외환</t>
    <phoneticPr fontId="52" type="noConversion"/>
  </si>
  <si>
    <t xml:space="preserve">    RP매수</t>
    <phoneticPr fontId="52" type="noConversion"/>
  </si>
  <si>
    <t xml:space="preserve">    사모사채</t>
    <phoneticPr fontId="52" type="noConversion"/>
  </si>
  <si>
    <t xml:space="preserve">    기타</t>
    <phoneticPr fontId="52" type="noConversion"/>
  </si>
  <si>
    <t xml:space="preserve">    대손충당금(-)</t>
    <phoneticPr fontId="52" type="noConversion"/>
  </si>
  <si>
    <t xml:space="preserve">   b.무수익성자산</t>
    <phoneticPr fontId="52" type="noConversion"/>
  </si>
  <si>
    <t xml:space="preserve">      (유형자산)</t>
    <phoneticPr fontId="52" type="noConversion"/>
  </si>
  <si>
    <t xml:space="preserve">      (무형자산)</t>
    <phoneticPr fontId="52" type="noConversion"/>
  </si>
  <si>
    <t xml:space="preserve">  B.신탁계정</t>
    <phoneticPr fontId="52" type="noConversion"/>
  </si>
  <si>
    <t xml:space="preserve">  (신탁대출)</t>
    <phoneticPr fontId="52" type="noConversion"/>
  </si>
  <si>
    <t xml:space="preserve">      (퇴직연금)</t>
    <phoneticPr fontId="52" type="noConversion"/>
  </si>
  <si>
    <t xml:space="preserve">  (신탁유가증권)</t>
    <phoneticPr fontId="52" type="noConversion"/>
  </si>
  <si>
    <t xml:space="preserve">  C.상호계정(은행계정대)</t>
    <phoneticPr fontId="52" type="noConversion"/>
  </si>
  <si>
    <t>1. 저원가성예금은 요구불예금, 저축예금, 기업자유예금(MMDA 포함)임</t>
    <phoneticPr fontId="52" type="noConversion"/>
  </si>
  <si>
    <t>자
본
적
정
성</t>
    <phoneticPr fontId="52" type="noConversion"/>
  </si>
  <si>
    <t>BIS비율</t>
    <phoneticPr fontId="52" type="noConversion"/>
  </si>
  <si>
    <t xml:space="preserve">  총자본</t>
    <phoneticPr fontId="52" type="noConversion"/>
  </si>
  <si>
    <t xml:space="preserve">  위험가중자산</t>
    <phoneticPr fontId="52" type="noConversion"/>
  </si>
  <si>
    <t>Tier1비율</t>
    <phoneticPr fontId="52" type="noConversion"/>
  </si>
  <si>
    <t xml:space="preserve">  기본자본</t>
    <phoneticPr fontId="52" type="noConversion"/>
  </si>
  <si>
    <t>C-Tier1비율</t>
    <phoneticPr fontId="52" type="noConversion"/>
  </si>
  <si>
    <t xml:space="preserve">  보통주자본</t>
    <phoneticPr fontId="52" type="noConversion"/>
  </si>
  <si>
    <t>단순자기자본비율</t>
    <phoneticPr fontId="52" type="noConversion"/>
  </si>
  <si>
    <t xml:space="preserve">  단순자기자본</t>
    <phoneticPr fontId="52" type="noConversion"/>
  </si>
  <si>
    <t xml:space="preserve">  실질총자산</t>
    <phoneticPr fontId="52" type="noConversion"/>
  </si>
  <si>
    <t>자
산
건
전
성</t>
    <phoneticPr fontId="52" type="noConversion"/>
  </si>
  <si>
    <t>손실위험도가중여신비율</t>
    <phoneticPr fontId="52" type="noConversion"/>
  </si>
  <si>
    <t xml:space="preserve">  손실위험도가중여신</t>
    <phoneticPr fontId="52" type="noConversion"/>
  </si>
  <si>
    <t xml:space="preserve"> 기본자본+대손충당금+대손준비금</t>
    <phoneticPr fontId="52" type="noConversion"/>
  </si>
  <si>
    <t>고정이하여신비율</t>
    <phoneticPr fontId="52" type="noConversion"/>
  </si>
  <si>
    <t xml:space="preserve">  고정이하여신</t>
    <phoneticPr fontId="52" type="noConversion"/>
  </si>
  <si>
    <t xml:space="preserve">  총여신</t>
    <phoneticPr fontId="52" type="noConversion"/>
  </si>
  <si>
    <t>연체대출채권비율</t>
    <phoneticPr fontId="52" type="noConversion"/>
  </si>
  <si>
    <t xml:space="preserve">  연체대출금</t>
    <phoneticPr fontId="52" type="noConversion"/>
  </si>
  <si>
    <t xml:space="preserve">  총대출금</t>
    <phoneticPr fontId="52" type="noConversion"/>
  </si>
  <si>
    <t>대손충당금적립률</t>
    <phoneticPr fontId="52" type="noConversion"/>
  </si>
  <si>
    <t xml:space="preserve">  대손충당금+대손준비금</t>
    <phoneticPr fontId="52" type="noConversion"/>
  </si>
  <si>
    <t>수
익
성</t>
    <phoneticPr fontId="52" type="noConversion"/>
  </si>
  <si>
    <t>유
동
성</t>
    <phoneticPr fontId="52" type="noConversion"/>
  </si>
  <si>
    <t>원화유동성비율</t>
    <phoneticPr fontId="52" type="noConversion"/>
  </si>
  <si>
    <t xml:space="preserve">  1개월이하 원화유동성자산</t>
    <phoneticPr fontId="52" type="noConversion"/>
  </si>
  <si>
    <t xml:space="preserve">  1개월이하 원화유동성부채</t>
    <phoneticPr fontId="52" type="noConversion"/>
  </si>
  <si>
    <t>외화유동성비율</t>
    <phoneticPr fontId="52" type="noConversion"/>
  </si>
  <si>
    <t>원화예대율</t>
    <phoneticPr fontId="52" type="noConversion"/>
  </si>
  <si>
    <t xml:space="preserve">  원화대출금(월중평잔)</t>
    <phoneticPr fontId="52" type="noConversion"/>
  </si>
  <si>
    <t xml:space="preserve">  원화예수금(월중평잔)</t>
    <phoneticPr fontId="52" type="noConversion"/>
  </si>
  <si>
    <t>중장기외화자금조달비율</t>
    <phoneticPr fontId="52" type="noConversion"/>
  </si>
  <si>
    <t xml:space="preserve">  1년초과 외화조달잔액</t>
    <phoneticPr fontId="52" type="noConversion"/>
  </si>
  <si>
    <t xml:space="preserve">  1년이상 외화대출(만기증권포함)</t>
    <phoneticPr fontId="52" type="noConversion"/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</si>
  <si>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</si>
  <si>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</si>
  <si>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</si>
  <si>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</si>
  <si>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</si>
  <si>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</si>
  <si>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</si>
  <si>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예대율(CD포함)</t>
    <phoneticPr fontId="52" type="noConversion"/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</si>
  <si>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</si>
  <si>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</si>
  <si>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</si>
  <si>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</si>
  <si>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</si>
  <si>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</si>
  <si>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</si>
  <si>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예대율(CD포함)</t>
    <phoneticPr fontId="52" type="noConversion"/>
  </si>
  <si>
    <t>원화예수금(CD제외)</t>
    <phoneticPr fontId="52" type="noConversion"/>
  </si>
  <si>
    <t>요구불성예금</t>
    <phoneticPr fontId="52" type="noConversion"/>
  </si>
  <si>
    <t xml:space="preserve">  요구불예금</t>
    <phoneticPr fontId="52" type="noConversion"/>
  </si>
  <si>
    <t xml:space="preserve">  저축예금</t>
    <phoneticPr fontId="52" type="noConversion"/>
  </si>
  <si>
    <t xml:space="preserve">  기업자유예금</t>
    <phoneticPr fontId="52" type="noConversion"/>
  </si>
  <si>
    <t xml:space="preserve">  (MMDA)</t>
    <phoneticPr fontId="52" type="noConversion"/>
  </si>
  <si>
    <t>정기예금</t>
    <phoneticPr fontId="52" type="noConversion"/>
  </si>
  <si>
    <t>예대율(CD포함)</t>
    <phoneticPr fontId="52" type="noConversion"/>
  </si>
  <si>
    <t xml:space="preserve"> A.총여신</t>
    <phoneticPr fontId="52" type="noConversion"/>
  </si>
  <si>
    <t xml:space="preserve"> A.총대출채권</t>
    <phoneticPr fontId="52" type="noConversion"/>
  </si>
  <si>
    <t xml:space="preserve"> 가계</t>
    <phoneticPr fontId="52" type="noConversion"/>
  </si>
  <si>
    <t xml:space="preserve"> 기업</t>
    <phoneticPr fontId="52" type="noConversion"/>
  </si>
  <si>
    <t xml:space="preserve">    대기업</t>
    <phoneticPr fontId="52" type="noConversion"/>
  </si>
  <si>
    <t xml:space="preserve">    중소</t>
    <phoneticPr fontId="52" type="noConversion"/>
  </si>
  <si>
    <t xml:space="preserve"> 공공 및 기타</t>
    <phoneticPr fontId="52" type="noConversion"/>
  </si>
  <si>
    <t xml:space="preserve"> 신용카드</t>
    <phoneticPr fontId="52" type="noConversion"/>
  </si>
  <si>
    <t xml:space="preserve"> B.연체금액</t>
    <phoneticPr fontId="52" type="noConversion"/>
  </si>
  <si>
    <t xml:space="preserve"> C.명목연체율</t>
    <phoneticPr fontId="52" type="noConversion"/>
  </si>
  <si>
    <t xml:space="preserve"> F.실질연체율</t>
    <phoneticPr fontId="52" type="noConversion"/>
  </si>
  <si>
    <t>실질연체금액*</t>
    <phoneticPr fontId="52" type="noConversion"/>
  </si>
  <si>
    <t>총대출채권(A+D+E)</t>
    <phoneticPr fontId="52" type="noConversion"/>
  </si>
  <si>
    <t xml:space="preserve"> G.신규연체발생률</t>
    <phoneticPr fontId="52" type="noConversion"/>
  </si>
  <si>
    <t>신규연체발생금액**</t>
    <phoneticPr fontId="52" type="noConversion"/>
  </si>
  <si>
    <t>총대출채권 ***</t>
    <phoneticPr fontId="52" type="noConversion"/>
  </si>
  <si>
    <t xml:space="preserve"> 대손비용</t>
    <phoneticPr fontId="52" type="noConversion"/>
  </si>
  <si>
    <t xml:space="preserve"> 총여신말잔</t>
    <phoneticPr fontId="52" type="noConversion"/>
  </si>
  <si>
    <t xml:space="preserve"> 총여신평잔</t>
    <phoneticPr fontId="52" type="noConversion"/>
  </si>
  <si>
    <t>점포수</t>
    <phoneticPr fontId="52" type="noConversion"/>
  </si>
  <si>
    <t>임직원수</t>
    <phoneticPr fontId="52" type="noConversion"/>
  </si>
  <si>
    <t xml:space="preserve">  임원</t>
    <phoneticPr fontId="52" type="noConversion"/>
  </si>
  <si>
    <t xml:space="preserve">    (사외이사)</t>
    <phoneticPr fontId="52" type="noConversion"/>
  </si>
  <si>
    <t xml:space="preserve">  직원수</t>
    <phoneticPr fontId="52" type="noConversion"/>
  </si>
  <si>
    <t xml:space="preserve">    (정규직원)</t>
    <phoneticPr fontId="52" type="noConversion"/>
  </si>
  <si>
    <t xml:space="preserve">    (계약)</t>
    <phoneticPr fontId="52" type="noConversion"/>
  </si>
  <si>
    <t xml:space="preserve">    (파견)</t>
    <phoneticPr fontId="52" type="noConversion"/>
  </si>
  <si>
    <t>A+</t>
  </si>
  <si>
    <t>AA-</t>
  </si>
  <si>
    <t>A.총영업이익</t>
    <phoneticPr fontId="52" type="noConversion"/>
  </si>
  <si>
    <t>이자이익</t>
    <phoneticPr fontId="52" type="noConversion"/>
  </si>
  <si>
    <t xml:space="preserve">  (이자수익)</t>
    <phoneticPr fontId="52" type="noConversion"/>
  </si>
  <si>
    <t xml:space="preserve">  (이자비용)</t>
    <phoneticPr fontId="52" type="noConversion"/>
  </si>
  <si>
    <t>수수료이익</t>
    <phoneticPr fontId="52" type="noConversion"/>
  </si>
  <si>
    <t xml:space="preserve">  (수수료수익)</t>
    <phoneticPr fontId="52" type="noConversion"/>
  </si>
  <si>
    <t xml:space="preserve">  (수수료비용)</t>
    <phoneticPr fontId="52" type="noConversion"/>
  </si>
  <si>
    <t>리스이익</t>
    <phoneticPr fontId="52" type="noConversion"/>
  </si>
  <si>
    <t xml:space="preserve">  (리스수익)</t>
    <phoneticPr fontId="52" type="noConversion"/>
  </si>
  <si>
    <t xml:space="preserve">  (리스비용)</t>
    <phoneticPr fontId="52" type="noConversion"/>
  </si>
  <si>
    <t>기타이익</t>
    <phoneticPr fontId="52" type="noConversion"/>
  </si>
  <si>
    <t xml:space="preserve">  (기타수익)</t>
    <phoneticPr fontId="52" type="noConversion"/>
  </si>
  <si>
    <t xml:space="preserve">  (기타비용)</t>
    <phoneticPr fontId="52" type="noConversion"/>
  </si>
  <si>
    <t>B.판매관리비</t>
    <phoneticPr fontId="52" type="noConversion"/>
  </si>
  <si>
    <t>경비</t>
    <phoneticPr fontId="52" type="noConversion"/>
  </si>
  <si>
    <t xml:space="preserve"> (인건비성)</t>
    <phoneticPr fontId="52" type="noConversion"/>
  </si>
  <si>
    <t xml:space="preserve"> (물건비성)</t>
    <phoneticPr fontId="52" type="noConversion"/>
  </si>
  <si>
    <t>명예퇴직금</t>
    <phoneticPr fontId="52" type="noConversion"/>
  </si>
  <si>
    <t>퇴직급여</t>
    <phoneticPr fontId="52" type="noConversion"/>
  </si>
  <si>
    <t>제상각</t>
    <phoneticPr fontId="52" type="noConversion"/>
  </si>
  <si>
    <t>제세공과</t>
    <phoneticPr fontId="52" type="noConversion"/>
  </si>
  <si>
    <t>C.충당금전입액</t>
    <phoneticPr fontId="52" type="noConversion"/>
  </si>
  <si>
    <t>D.세전이익(A-B-C)</t>
    <phoneticPr fontId="52" type="noConversion"/>
  </si>
  <si>
    <t>E.법인세비용</t>
    <phoneticPr fontId="52" type="noConversion"/>
  </si>
  <si>
    <t>G.총포괄손익</t>
    <phoneticPr fontId="52" type="noConversion"/>
  </si>
  <si>
    <t xml:space="preserve"> 총자산 </t>
    <phoneticPr fontId="52" type="noConversion"/>
  </si>
  <si>
    <t xml:space="preserve">    a.수익성자산</t>
    <phoneticPr fontId="52" type="noConversion"/>
  </si>
  <si>
    <t xml:space="preserve">   원화예치금</t>
    <phoneticPr fontId="52" type="noConversion"/>
  </si>
  <si>
    <t xml:space="preserve">      (MMT)</t>
    <phoneticPr fontId="52" type="noConversion"/>
  </si>
  <si>
    <t xml:space="preserve">   외화예치금</t>
    <phoneticPr fontId="52" type="noConversion"/>
  </si>
  <si>
    <t xml:space="preserve">   원화대출금</t>
    <phoneticPr fontId="52" type="noConversion"/>
  </si>
  <si>
    <t xml:space="preserve">     - 기업</t>
    <phoneticPr fontId="52" type="noConversion"/>
  </si>
  <si>
    <t xml:space="preserve">       (대기업)</t>
    <phoneticPr fontId="52" type="noConversion"/>
  </si>
  <si>
    <t xml:space="preserve">     - 가계</t>
    <phoneticPr fontId="52" type="noConversion"/>
  </si>
  <si>
    <t xml:space="preserve">       (주택담보)</t>
    <phoneticPr fontId="52" type="noConversion"/>
  </si>
  <si>
    <t xml:space="preserve">    유가증권</t>
    <phoneticPr fontId="52" type="noConversion"/>
  </si>
  <si>
    <t xml:space="preserve">      (주식)</t>
    <phoneticPr fontId="52" type="noConversion"/>
  </si>
  <si>
    <t xml:space="preserve">    외화대출금</t>
    <phoneticPr fontId="52" type="noConversion"/>
  </si>
  <si>
    <t xml:space="preserve">    내국수입유산스</t>
    <phoneticPr fontId="52" type="noConversion"/>
  </si>
  <si>
    <t xml:space="preserve">    매입외환</t>
    <phoneticPr fontId="52" type="noConversion"/>
  </si>
  <si>
    <t xml:space="preserve">    RP매수</t>
    <phoneticPr fontId="52" type="noConversion"/>
  </si>
  <si>
    <t xml:space="preserve">    사모사채</t>
    <phoneticPr fontId="52" type="noConversion"/>
  </si>
  <si>
    <t xml:space="preserve">    기타</t>
    <phoneticPr fontId="52" type="noConversion"/>
  </si>
  <si>
    <t xml:space="preserve">    대손충당금(-)</t>
    <phoneticPr fontId="52" type="noConversion"/>
  </si>
  <si>
    <t xml:space="preserve">   b.무수익성자산</t>
    <phoneticPr fontId="52" type="noConversion"/>
  </si>
  <si>
    <t xml:space="preserve">      (유형자산)</t>
    <phoneticPr fontId="52" type="noConversion"/>
  </si>
  <si>
    <t xml:space="preserve">      (무형자산)</t>
    <phoneticPr fontId="52" type="noConversion"/>
  </si>
  <si>
    <t xml:space="preserve"> 총부채 및 자본</t>
    <phoneticPr fontId="52" type="noConversion"/>
  </si>
  <si>
    <t xml:space="preserve"> 총부채 및 자본</t>
    <phoneticPr fontId="52" type="noConversion"/>
  </si>
  <si>
    <t xml:space="preserve">     a.이자부부채</t>
    <phoneticPr fontId="52" type="noConversion"/>
  </si>
  <si>
    <t xml:space="preserve">     a.이자부부채</t>
    <phoneticPr fontId="52" type="noConversion"/>
  </si>
  <si>
    <t xml:space="preserve">    원화사채</t>
    <phoneticPr fontId="52" type="noConversion"/>
  </si>
  <si>
    <t xml:space="preserve">    원화사채</t>
    <phoneticPr fontId="52" type="noConversion"/>
  </si>
  <si>
    <t xml:space="preserve">    b.비이자부부채</t>
    <phoneticPr fontId="52" type="noConversion"/>
  </si>
  <si>
    <t xml:space="preserve">    c.자기자본</t>
    <phoneticPr fontId="52" type="noConversion"/>
  </si>
  <si>
    <t xml:space="preserve">      (보통주자본금)</t>
    <phoneticPr fontId="52" type="noConversion"/>
  </si>
  <si>
    <t xml:space="preserve">      (보통주자본금)</t>
    <phoneticPr fontId="52" type="noConversion"/>
  </si>
  <si>
    <t>자
본
적
정
성</t>
    <phoneticPr fontId="52" type="noConversion"/>
  </si>
  <si>
    <t>조정자기자본비율</t>
    <phoneticPr fontId="52" type="noConversion"/>
  </si>
  <si>
    <t xml:space="preserve">  조정자기자본</t>
    <phoneticPr fontId="52" type="noConversion"/>
  </si>
  <si>
    <t xml:space="preserve">  조정자산</t>
    <phoneticPr fontId="52" type="noConversion"/>
  </si>
  <si>
    <t>단순자기자본비율</t>
    <phoneticPr fontId="52" type="noConversion"/>
  </si>
  <si>
    <t xml:space="preserve">  단순자기자본</t>
    <phoneticPr fontId="52" type="noConversion"/>
  </si>
  <si>
    <t xml:space="preserve">  가감총자산</t>
    <phoneticPr fontId="52" type="noConversion"/>
  </si>
  <si>
    <t>레버리지비율</t>
    <phoneticPr fontId="52" type="noConversion"/>
  </si>
  <si>
    <t xml:space="preserve">  총자산</t>
    <phoneticPr fontId="52" type="noConversion"/>
  </si>
  <si>
    <t>손실위험도가중부실채권비율</t>
    <phoneticPr fontId="52" type="noConversion"/>
  </si>
  <si>
    <t xml:space="preserve">  손실위험도가중여신</t>
    <phoneticPr fontId="52" type="noConversion"/>
  </si>
  <si>
    <t xml:space="preserve">  총채권등</t>
    <phoneticPr fontId="52" type="noConversion"/>
  </si>
  <si>
    <t>고정이하채권비율</t>
    <phoneticPr fontId="52" type="noConversion"/>
  </si>
  <si>
    <t xml:space="preserve">  고정이하채권</t>
    <phoneticPr fontId="52" type="noConversion"/>
  </si>
  <si>
    <t xml:space="preserve">  연체채권</t>
    <phoneticPr fontId="52" type="noConversion"/>
  </si>
  <si>
    <t xml:space="preserve">  총채권액</t>
    <phoneticPr fontId="52" type="noConversion"/>
  </si>
  <si>
    <t>대손충당금적립률</t>
    <phoneticPr fontId="52" type="noConversion"/>
  </si>
  <si>
    <t>수
익
성</t>
    <phoneticPr fontId="52" type="noConversion"/>
  </si>
  <si>
    <t xml:space="preserve">  총자산(평잔)</t>
    <phoneticPr fontId="52" type="noConversion"/>
  </si>
  <si>
    <t xml:space="preserve">  자기자본(평잔)</t>
    <phoneticPr fontId="52" type="noConversion"/>
  </si>
  <si>
    <t>원화유동성비율</t>
    <phoneticPr fontId="52" type="noConversion"/>
  </si>
  <si>
    <t xml:space="preserve">  원화유동성자산</t>
    <phoneticPr fontId="52" type="noConversion"/>
  </si>
  <si>
    <t xml:space="preserve">  원화유동성부채</t>
    <phoneticPr fontId="52" type="noConversion"/>
  </si>
  <si>
    <t>업무용유형자산비율</t>
    <phoneticPr fontId="52" type="noConversion"/>
  </si>
  <si>
    <t xml:space="preserve">  업무용 유형자산</t>
    <phoneticPr fontId="52" type="noConversion"/>
  </si>
  <si>
    <t>전사합계</t>
    <phoneticPr fontId="52" type="noConversion"/>
  </si>
  <si>
    <t>자동차금융부문</t>
    <phoneticPr fontId="52" type="noConversion"/>
  </si>
  <si>
    <t xml:space="preserve">   신차승용</t>
    <phoneticPr fontId="52" type="noConversion"/>
  </si>
  <si>
    <t xml:space="preserve">      (GM)</t>
    <phoneticPr fontId="52" type="noConversion"/>
  </si>
  <si>
    <t xml:space="preserve">      (쌍용)</t>
    <phoneticPr fontId="52" type="noConversion"/>
  </si>
  <si>
    <t xml:space="preserve">      (현대/기아)</t>
    <phoneticPr fontId="52" type="noConversion"/>
  </si>
  <si>
    <t xml:space="preserve">      (수입차/오토리스)</t>
    <phoneticPr fontId="52" type="noConversion"/>
  </si>
  <si>
    <t xml:space="preserve">      (르노삼성)</t>
    <phoneticPr fontId="52" type="noConversion"/>
  </si>
  <si>
    <t xml:space="preserve">   신차상용</t>
    <phoneticPr fontId="52" type="noConversion"/>
  </si>
  <si>
    <t xml:space="preserve">      (현대/기아대행)</t>
    <phoneticPr fontId="52" type="noConversion"/>
  </si>
  <si>
    <t xml:space="preserve">      (타타/대우버스)</t>
    <phoneticPr fontId="52" type="noConversion"/>
  </si>
  <si>
    <t xml:space="preserve">      (수입상용)</t>
    <phoneticPr fontId="52" type="noConversion"/>
  </si>
  <si>
    <t xml:space="preserve">      (기타 / 특장 등)</t>
    <phoneticPr fontId="52" type="noConversion"/>
  </si>
  <si>
    <t xml:space="preserve">   중고승용</t>
    <phoneticPr fontId="52" type="noConversion"/>
  </si>
  <si>
    <t xml:space="preserve">   중고상용</t>
    <phoneticPr fontId="52" type="noConversion"/>
  </si>
  <si>
    <t xml:space="preserve">   렌터카(지점)</t>
    <phoneticPr fontId="52" type="noConversion"/>
  </si>
  <si>
    <t xml:space="preserve">   렌터카(Fleet &amp; Agent)</t>
    <phoneticPr fontId="52" type="noConversion"/>
  </si>
  <si>
    <t>재고금융(실적합계에서 제외)</t>
    <phoneticPr fontId="52" type="noConversion"/>
  </si>
  <si>
    <t>R&amp;C금융부문</t>
    <phoneticPr fontId="52" type="noConversion"/>
  </si>
  <si>
    <t xml:space="preserve">   개인신용대출</t>
    <phoneticPr fontId="52" type="noConversion"/>
  </si>
  <si>
    <t xml:space="preserve">      (TM실적)</t>
    <phoneticPr fontId="52" type="noConversion"/>
  </si>
  <si>
    <t xml:space="preserve">      (TM외 실적/모집인 등)</t>
    <phoneticPr fontId="52" type="noConversion"/>
  </si>
  <si>
    <t xml:space="preserve">   주택금융</t>
    <phoneticPr fontId="52" type="noConversion"/>
  </si>
  <si>
    <t xml:space="preserve">      (주택담보대출)</t>
    <phoneticPr fontId="52" type="noConversion"/>
  </si>
  <si>
    <t xml:space="preserve">      (전세자금대출)</t>
    <phoneticPr fontId="52" type="noConversion"/>
  </si>
  <si>
    <t xml:space="preserve">   기타대출(기업금융, 일반대출 등)</t>
    <phoneticPr fontId="52" type="noConversion"/>
  </si>
  <si>
    <t xml:space="preserve"> A.총여신</t>
    <phoneticPr fontId="52" type="noConversion"/>
  </si>
  <si>
    <t xml:space="preserve"> 정상</t>
    <phoneticPr fontId="52" type="noConversion"/>
  </si>
  <si>
    <t xml:space="preserve"> 고정</t>
    <phoneticPr fontId="52" type="noConversion"/>
  </si>
  <si>
    <t xml:space="preserve"> 추정손실</t>
    <phoneticPr fontId="52" type="noConversion"/>
  </si>
  <si>
    <t xml:space="preserve"> C.대손준비금잔액</t>
    <phoneticPr fontId="52" type="noConversion"/>
  </si>
  <si>
    <t xml:space="preserve">    총여신</t>
    <phoneticPr fontId="52" type="noConversion"/>
  </si>
  <si>
    <t xml:space="preserve">    고정이하여신</t>
  </si>
  <si>
    <t>* 기타: 할부, 리스 기타 자산</t>
    <phoneticPr fontId="52" type="noConversion"/>
  </si>
  <si>
    <t xml:space="preserve"> 대기업</t>
    <phoneticPr fontId="52" type="noConversion"/>
  </si>
  <si>
    <t xml:space="preserve"> 중소</t>
    <phoneticPr fontId="52" type="noConversion"/>
  </si>
  <si>
    <t xml:space="preserve"> 기타</t>
    <phoneticPr fontId="52" type="noConversion"/>
  </si>
  <si>
    <t xml:space="preserve"> B.연체금액</t>
    <phoneticPr fontId="52" type="noConversion"/>
  </si>
  <si>
    <t xml:space="preserve"> 중소</t>
  </si>
  <si>
    <t xml:space="preserve"> G.신규연체발생률</t>
    <phoneticPr fontId="52" type="noConversion"/>
  </si>
  <si>
    <t>본부조직</t>
    <phoneticPr fontId="52" type="noConversion"/>
  </si>
  <si>
    <t>3본부 2팀</t>
  </si>
  <si>
    <t>2본부 2팀</t>
  </si>
  <si>
    <t>4본부 4팀</t>
  </si>
  <si>
    <t>3본부 3팀</t>
  </si>
  <si>
    <t>4본부 2팀</t>
  </si>
  <si>
    <t>4본부 3팀</t>
  </si>
  <si>
    <t>6본부 1부 3팀</t>
    <phoneticPr fontId="52" type="noConversion"/>
  </si>
  <si>
    <t>A.총영업이익</t>
    <phoneticPr fontId="52" type="noConversion"/>
  </si>
  <si>
    <t>이자이익</t>
    <phoneticPr fontId="52" type="noConversion"/>
  </si>
  <si>
    <t xml:space="preserve">  (이자수익)</t>
    <phoneticPr fontId="52" type="noConversion"/>
  </si>
  <si>
    <t xml:space="preserve">  (이자비용)</t>
    <phoneticPr fontId="52" type="noConversion"/>
  </si>
  <si>
    <t>수수료이익</t>
    <phoneticPr fontId="52" type="noConversion"/>
  </si>
  <si>
    <t xml:space="preserve">  (수수료수익)</t>
    <phoneticPr fontId="52" type="noConversion"/>
  </si>
  <si>
    <t xml:space="preserve">    &lt;펀드수익&gt;</t>
    <phoneticPr fontId="52" type="noConversion"/>
  </si>
  <si>
    <t xml:space="preserve">  (수수료비용)</t>
    <phoneticPr fontId="52" type="noConversion"/>
  </si>
  <si>
    <t>기타이익</t>
    <phoneticPr fontId="52" type="noConversion"/>
  </si>
  <si>
    <t xml:space="preserve">  (기타수익)</t>
    <phoneticPr fontId="52" type="noConversion"/>
  </si>
  <si>
    <t xml:space="preserve">  (기타비용)</t>
    <phoneticPr fontId="52" type="noConversion"/>
  </si>
  <si>
    <t>B.판매관리비</t>
    <phoneticPr fontId="52" type="noConversion"/>
  </si>
  <si>
    <t>경비</t>
    <phoneticPr fontId="52" type="noConversion"/>
  </si>
  <si>
    <t xml:space="preserve"> (인건비성)</t>
    <phoneticPr fontId="52" type="noConversion"/>
  </si>
  <si>
    <t xml:space="preserve"> (물건비성)</t>
    <phoneticPr fontId="52" type="noConversion"/>
  </si>
  <si>
    <t>명예퇴직금</t>
    <phoneticPr fontId="52" type="noConversion"/>
  </si>
  <si>
    <t>퇴직급여</t>
    <phoneticPr fontId="52" type="noConversion"/>
  </si>
  <si>
    <t>제상각</t>
    <phoneticPr fontId="52" type="noConversion"/>
  </si>
  <si>
    <t>제세공과</t>
    <phoneticPr fontId="52" type="noConversion"/>
  </si>
  <si>
    <t xml:space="preserve"> 총자산 </t>
    <phoneticPr fontId="52" type="noConversion"/>
  </si>
  <si>
    <t xml:space="preserve">    a.수익성자산</t>
    <phoneticPr fontId="52" type="noConversion"/>
  </si>
  <si>
    <t xml:space="preserve">   원화예치금</t>
    <phoneticPr fontId="52" type="noConversion"/>
  </si>
  <si>
    <t xml:space="preserve">      (MMT)</t>
    <phoneticPr fontId="52" type="noConversion"/>
  </si>
  <si>
    <t xml:space="preserve">   외화예치금</t>
    <phoneticPr fontId="52" type="noConversion"/>
  </si>
  <si>
    <t xml:space="preserve">   원화대출금</t>
    <phoneticPr fontId="52" type="noConversion"/>
  </si>
  <si>
    <t xml:space="preserve">     - 기업</t>
    <phoneticPr fontId="52" type="noConversion"/>
  </si>
  <si>
    <t xml:space="preserve">     - 가계</t>
    <phoneticPr fontId="52" type="noConversion"/>
  </si>
  <si>
    <t xml:space="preserve">    유가증권</t>
    <phoneticPr fontId="52" type="noConversion"/>
  </si>
  <si>
    <t xml:space="preserve">      (주식)</t>
    <phoneticPr fontId="52" type="noConversion"/>
  </si>
  <si>
    <t xml:space="preserve">      (집합투자증권)</t>
    <phoneticPr fontId="52" type="noConversion"/>
  </si>
  <si>
    <t xml:space="preserve">      (기업어음증권)</t>
    <phoneticPr fontId="52" type="noConversion"/>
  </si>
  <si>
    <t xml:space="preserve">    외화대출금</t>
    <phoneticPr fontId="52" type="noConversion"/>
  </si>
  <si>
    <t xml:space="preserve">    내국수입유산스</t>
    <phoneticPr fontId="52" type="noConversion"/>
  </si>
  <si>
    <t xml:space="preserve">    매입외환</t>
    <phoneticPr fontId="52" type="noConversion"/>
  </si>
  <si>
    <t xml:space="preserve">    RP매수</t>
    <phoneticPr fontId="52" type="noConversion"/>
  </si>
  <si>
    <t xml:space="preserve">    사모사채</t>
    <phoneticPr fontId="52" type="noConversion"/>
  </si>
  <si>
    <t xml:space="preserve">    기타</t>
    <phoneticPr fontId="52" type="noConversion"/>
  </si>
  <si>
    <t xml:space="preserve">    대손충당금(-)</t>
    <phoneticPr fontId="52" type="noConversion"/>
  </si>
  <si>
    <t xml:space="preserve">   b.무수익성자산</t>
    <phoneticPr fontId="52" type="noConversion"/>
  </si>
  <si>
    <t xml:space="preserve">      (유형자산)</t>
    <phoneticPr fontId="52" type="noConversion"/>
  </si>
  <si>
    <t xml:space="preserve">      (무형자산)</t>
    <phoneticPr fontId="52" type="noConversion"/>
  </si>
  <si>
    <t>수
탁
고</t>
    <phoneticPr fontId="52" type="noConversion"/>
  </si>
  <si>
    <t>부동산</t>
    <phoneticPr fontId="52" type="noConversion"/>
  </si>
  <si>
    <t>특별자산</t>
    <phoneticPr fontId="52" type="noConversion"/>
  </si>
  <si>
    <t>NPL 및 PEF</t>
  </si>
  <si>
    <t>자문계약자산</t>
  </si>
  <si>
    <t>계</t>
    <phoneticPr fontId="52" type="noConversion"/>
  </si>
  <si>
    <t>자
본
적
정
성</t>
    <phoneticPr fontId="52" type="noConversion"/>
  </si>
  <si>
    <t>자기자본비율</t>
    <phoneticPr fontId="52" type="noConversion"/>
  </si>
  <si>
    <t xml:space="preserve">  자기자본</t>
    <phoneticPr fontId="52" type="noConversion"/>
  </si>
  <si>
    <t xml:space="preserve">  조정총자산</t>
    <phoneticPr fontId="52" type="noConversion"/>
  </si>
  <si>
    <t>영업용순자본비율</t>
    <phoneticPr fontId="52" type="noConversion"/>
  </si>
  <si>
    <t xml:space="preserve">  영업용순자본</t>
    <phoneticPr fontId="52" type="noConversion"/>
  </si>
  <si>
    <t xml:space="preserve">  총위험액</t>
    <phoneticPr fontId="52" type="noConversion"/>
  </si>
  <si>
    <t>수
익
성</t>
    <phoneticPr fontId="52" type="noConversion"/>
  </si>
  <si>
    <t xml:space="preserve">  당기순이익</t>
    <phoneticPr fontId="52" type="noConversion"/>
  </si>
  <si>
    <t xml:space="preserve">  총자산(평잔)</t>
    <phoneticPr fontId="52" type="noConversion"/>
  </si>
  <si>
    <t xml:space="preserve">  자기자본(평잔)</t>
    <phoneticPr fontId="52" type="noConversion"/>
  </si>
  <si>
    <t>유
동
성</t>
    <phoneticPr fontId="52" type="noConversion"/>
  </si>
  <si>
    <t>유동비율</t>
    <phoneticPr fontId="52" type="noConversion"/>
  </si>
  <si>
    <t xml:space="preserve">  유동자산</t>
    <phoneticPr fontId="52" type="noConversion"/>
  </si>
  <si>
    <t xml:space="preserve">  유동부채</t>
    <phoneticPr fontId="52" type="noConversion"/>
  </si>
  <si>
    <t>자본고정화비율</t>
    <phoneticPr fontId="52" type="noConversion"/>
  </si>
  <si>
    <t xml:space="preserve">  고정화자본</t>
    <phoneticPr fontId="52" type="noConversion"/>
  </si>
  <si>
    <t xml:space="preserve">  단순자기자본</t>
    <phoneticPr fontId="52" type="noConversion"/>
  </si>
  <si>
    <t>JB우리캐피탈</t>
    <phoneticPr fontId="52" type="noConversion"/>
  </si>
  <si>
    <t>JB자산운용</t>
    <phoneticPr fontId="52" type="noConversion"/>
  </si>
  <si>
    <t>일반사항</t>
    <phoneticPr fontId="52" type="noConversion"/>
  </si>
  <si>
    <t>손익실적</t>
    <phoneticPr fontId="52" type="noConversion"/>
  </si>
  <si>
    <t>자산</t>
    <phoneticPr fontId="52" type="noConversion"/>
  </si>
  <si>
    <t>재무비율</t>
    <phoneticPr fontId="52" type="noConversion"/>
  </si>
  <si>
    <t>순이자마진(마진율)</t>
    <phoneticPr fontId="52" type="noConversion"/>
  </si>
  <si>
    <t>예대율 및 요구불성예금</t>
    <phoneticPr fontId="52" type="noConversion"/>
  </si>
  <si>
    <t>여신건전성</t>
    <phoneticPr fontId="52" type="noConversion"/>
  </si>
  <si>
    <t>연체율 및 대손비용률</t>
    <phoneticPr fontId="52" type="noConversion"/>
  </si>
  <si>
    <t>재무비율</t>
    <phoneticPr fontId="52" type="noConversion"/>
  </si>
  <si>
    <t>일반사항</t>
    <phoneticPr fontId="52" type="noConversion"/>
  </si>
  <si>
    <t>손익실적</t>
    <phoneticPr fontId="52" type="noConversion"/>
  </si>
  <si>
    <t>영업실적</t>
    <phoneticPr fontId="52" type="noConversion"/>
  </si>
  <si>
    <t>재무비율</t>
    <phoneticPr fontId="52" type="noConversion"/>
  </si>
  <si>
    <t>광주은행</t>
    <phoneticPr fontId="52" type="noConversion"/>
  </si>
  <si>
    <t>일반사항</t>
    <phoneticPr fontId="52" type="noConversion"/>
  </si>
  <si>
    <t>손익실적</t>
    <phoneticPr fontId="52" type="noConversion"/>
  </si>
  <si>
    <t>자산</t>
    <phoneticPr fontId="52" type="noConversion"/>
  </si>
  <si>
    <t>부채자본</t>
    <phoneticPr fontId="52" type="noConversion"/>
  </si>
  <si>
    <t>재무비율</t>
    <phoneticPr fontId="52" type="noConversion"/>
  </si>
  <si>
    <t>취급실적</t>
    <phoneticPr fontId="52" type="noConversion"/>
  </si>
  <si>
    <t>여신건전성</t>
    <phoneticPr fontId="52" type="noConversion"/>
  </si>
  <si>
    <t>연체율 및 대손비용률</t>
    <phoneticPr fontId="52" type="noConversion"/>
  </si>
  <si>
    <t>JB우리캐피탈</t>
    <phoneticPr fontId="52" type="noConversion"/>
  </si>
  <si>
    <t>Contents</t>
    <phoneticPr fontId="52" type="noConversion"/>
  </si>
  <si>
    <t>Contents</t>
    <phoneticPr fontId="52" type="noConversion"/>
  </si>
  <si>
    <t>(단위 : 개, 명)</t>
    <phoneticPr fontId="52" type="noConversion"/>
  </si>
  <si>
    <t>(단위: 개, 명)</t>
    <phoneticPr fontId="52" type="noConversion"/>
  </si>
  <si>
    <t>(단위: 억원)</t>
    <phoneticPr fontId="52" type="noConversion"/>
  </si>
  <si>
    <t>(단위: 억원, %)</t>
    <phoneticPr fontId="52" type="noConversion"/>
  </si>
  <si>
    <t>(단위: %)</t>
    <phoneticPr fontId="52" type="noConversion"/>
  </si>
  <si>
    <t>○ 월말잔액 기준</t>
    <phoneticPr fontId="52" type="noConversion"/>
  </si>
  <si>
    <t>○ 월중평잔 기준</t>
    <phoneticPr fontId="52" type="noConversion"/>
  </si>
  <si>
    <t>○ 기중평잔 기준</t>
    <phoneticPr fontId="52" type="noConversion"/>
  </si>
  <si>
    <t>'15.3Q</t>
    <phoneticPr fontId="52" type="noConversion"/>
  </si>
  <si>
    <t>최근 분기 실적</t>
    <phoneticPr fontId="52" type="noConversion"/>
  </si>
  <si>
    <t xml:space="preserve">   주2) 신규연체발생금액 : (현재연체말잔-전년(월,분기)연체말잔)+기간중 상각 및 매각</t>
    <phoneticPr fontId="52" type="noConversion"/>
  </si>
  <si>
    <t xml:space="preserve"> * 주1) 실질연체금액 : 현재 연체금액 + 기간중 상각 및 매각</t>
    <phoneticPr fontId="52" type="noConversion"/>
  </si>
  <si>
    <t xml:space="preserve">   주3) 총대출채권 : 기준시점 총대출채권 + 기간중 상각.매각</t>
    <phoneticPr fontId="52" type="noConversion"/>
  </si>
  <si>
    <t>(단위: 명)</t>
    <phoneticPr fontId="52" type="noConversion"/>
  </si>
  <si>
    <t>1. 금융감독원 업무보고서 작성기준과 동일(당해년도 기준)</t>
    <phoneticPr fontId="52" type="noConversion"/>
  </si>
  <si>
    <t>2. 수익성지표는 대손준비금 반영전 비율임</t>
    <phoneticPr fontId="52" type="noConversion"/>
  </si>
  <si>
    <t>3. 대손충당금전입액은 손익계산서상 여신성 충당금 전입액 금액임</t>
    <phoneticPr fontId="52" type="noConversion"/>
  </si>
  <si>
    <t>1. 수익성지표는 대손준비금 반영전 비율임</t>
    <phoneticPr fontId="52" type="noConversion"/>
  </si>
  <si>
    <t>2. 대손충당금전입액은 손익계산서상 여신성 충당금 전입액 금액임</t>
    <phoneticPr fontId="52" type="noConversion"/>
  </si>
  <si>
    <t>부채자본</t>
    <phoneticPr fontId="52" type="noConversion"/>
  </si>
  <si>
    <t>[전북은행] 일반사항</t>
    <phoneticPr fontId="52" type="noConversion"/>
  </si>
  <si>
    <t>[전북은행] 손익실적</t>
    <phoneticPr fontId="52" type="noConversion"/>
  </si>
  <si>
    <t>[전북은행] 자산</t>
    <phoneticPr fontId="52" type="noConversion"/>
  </si>
  <si>
    <t>[전북은행] 부채/자본</t>
    <phoneticPr fontId="52" type="noConversion"/>
  </si>
  <si>
    <t>[전북은행] 재무비율</t>
    <phoneticPr fontId="52" type="noConversion"/>
  </si>
  <si>
    <t>[전북은행] 순이자마진(마진율)</t>
    <phoneticPr fontId="52" type="noConversion"/>
  </si>
  <si>
    <t>[전북은행] 예대율 및 요구불성예금</t>
    <phoneticPr fontId="52" type="noConversion"/>
  </si>
  <si>
    <t>[전북은행] 여신건전성</t>
    <phoneticPr fontId="52" type="noConversion"/>
  </si>
  <si>
    <t>[전북은행] 연체율 및 대손비용률</t>
    <phoneticPr fontId="52" type="noConversion"/>
  </si>
  <si>
    <t>[광주은행] 일반사항</t>
    <phoneticPr fontId="52" type="noConversion"/>
  </si>
  <si>
    <t>[광주은행] 손익실적</t>
    <phoneticPr fontId="52" type="noConversion"/>
  </si>
  <si>
    <t>[광주은행] 자산</t>
    <phoneticPr fontId="52" type="noConversion"/>
  </si>
  <si>
    <t>[광주은행] 부채/자본</t>
    <phoneticPr fontId="52" type="noConversion"/>
  </si>
  <si>
    <t>[광주은행] 재무비율</t>
    <phoneticPr fontId="52" type="noConversion"/>
  </si>
  <si>
    <t>[광주은행] 순이자마진(마진율)</t>
    <phoneticPr fontId="52" type="noConversion"/>
  </si>
  <si>
    <t>[광주은행] 예대율 및 요구불성예금</t>
    <phoneticPr fontId="52" type="noConversion"/>
  </si>
  <si>
    <t>[광주은행] 여신건전성</t>
    <phoneticPr fontId="52" type="noConversion"/>
  </si>
  <si>
    <t>[광주은행] 연체율 및 대손비용률</t>
    <phoneticPr fontId="52" type="noConversion"/>
  </si>
  <si>
    <t>[JB우리캐피탈] 일반사항</t>
    <phoneticPr fontId="52" type="noConversion"/>
  </si>
  <si>
    <t>[JB우리캐피탈] 손익실적</t>
    <phoneticPr fontId="52" type="noConversion"/>
  </si>
  <si>
    <t>[JB우리캐피탈] 자산</t>
    <phoneticPr fontId="52" type="noConversion"/>
  </si>
  <si>
    <t>[JB우리캐피탈] 부채/자본</t>
    <phoneticPr fontId="52" type="noConversion"/>
  </si>
  <si>
    <t>[JB우리캐피탈] 재무비율</t>
    <phoneticPr fontId="52" type="noConversion"/>
  </si>
  <si>
    <t>[JB우리캐피탈] 취급실적</t>
    <phoneticPr fontId="52" type="noConversion"/>
  </si>
  <si>
    <t>[JB우리캐피탈] 여신건전성</t>
    <phoneticPr fontId="52" type="noConversion"/>
  </si>
  <si>
    <t>[JB우리캐피탈] 연체율 및 대손비용률</t>
    <phoneticPr fontId="52" type="noConversion"/>
  </si>
  <si>
    <t>[JB자산운용] 일반사항</t>
    <phoneticPr fontId="52" type="noConversion"/>
  </si>
  <si>
    <t>[JB자산운용] 손익실적</t>
    <phoneticPr fontId="52" type="noConversion"/>
  </si>
  <si>
    <t>[JB자산운용] 자산</t>
    <phoneticPr fontId="52" type="noConversion"/>
  </si>
  <si>
    <t>[JB자산운용] 부채/자본</t>
    <phoneticPr fontId="52" type="noConversion"/>
  </si>
  <si>
    <t>[JB자산운용] 재무비율</t>
    <phoneticPr fontId="52" type="noConversion"/>
  </si>
  <si>
    <t>3. 국외 신용등급은 무디스 기준</t>
    <phoneticPr fontId="52" type="noConversion"/>
  </si>
  <si>
    <t>A3</t>
    <phoneticPr fontId="52" type="noConversion"/>
  </si>
  <si>
    <t>1. 수익성자산 기타계정은 콜론, 매입어음, 직불카드채권, 팩토링채권, 출자전환채권임</t>
    <phoneticPr fontId="52" type="noConversion"/>
  </si>
  <si>
    <t>2. 원화대출금 : 은행간 대여금 제외(기타에 포함)</t>
    <phoneticPr fontId="52" type="noConversion"/>
  </si>
  <si>
    <t>'15.07</t>
  </si>
  <si>
    <t>'15.08</t>
  </si>
  <si>
    <t>'15.09</t>
  </si>
  <si>
    <t xml:space="preserve"> 고정이하여신</t>
    <phoneticPr fontId="52" type="noConversion"/>
  </si>
  <si>
    <t xml:space="preserve"> 고정이하대손충당금</t>
    <phoneticPr fontId="52" type="noConversion"/>
  </si>
  <si>
    <t xml:space="preserve"> 고정이하대손준비금</t>
    <phoneticPr fontId="52" type="noConversion"/>
  </si>
  <si>
    <t>대손비용율(누적)</t>
    <phoneticPr fontId="52" type="noConversion"/>
  </si>
  <si>
    <t xml:space="preserve"> * 실질연체금액 : 현재 연체금액 + 기간중 상각 및 매각</t>
    <phoneticPr fontId="52" type="noConversion"/>
  </si>
  <si>
    <t xml:space="preserve"> ** 신규연체발생금액 : (현재연체말잔-전년(월,분기)연체말잔)+기간중 상각 및 매각</t>
    <phoneticPr fontId="52" type="noConversion"/>
  </si>
  <si>
    <t xml:space="preserve"> *** 총대출채권 : 기준시점 총대출채권 + 기간중 상각.매각</t>
    <phoneticPr fontId="52" type="noConversion"/>
  </si>
  <si>
    <t>임직원수</t>
    <phoneticPr fontId="52" type="noConversion"/>
  </si>
  <si>
    <t xml:space="preserve"> 고정이하여신</t>
    <phoneticPr fontId="52" type="noConversion"/>
  </si>
  <si>
    <t xml:space="preserve"> H.대손비용률(누적)</t>
    <phoneticPr fontId="52" type="noConversion"/>
  </si>
  <si>
    <t>(국내)신용등급</t>
    <phoneticPr fontId="52" type="noConversion"/>
  </si>
  <si>
    <t>일반사항</t>
    <phoneticPr fontId="52" type="noConversion"/>
  </si>
  <si>
    <t>손익실적</t>
    <phoneticPr fontId="52" type="noConversion"/>
  </si>
  <si>
    <t>자산</t>
    <phoneticPr fontId="52" type="noConversion"/>
  </si>
  <si>
    <t>부채자본</t>
    <phoneticPr fontId="52" type="noConversion"/>
  </si>
  <si>
    <t>재무비율</t>
    <phoneticPr fontId="52" type="noConversion"/>
  </si>
  <si>
    <t>취급실적</t>
    <phoneticPr fontId="52" type="noConversion"/>
  </si>
  <si>
    <t>여신건전성</t>
    <phoneticPr fontId="52" type="noConversion"/>
  </si>
  <si>
    <t>연체율 및 대손비용률</t>
    <phoneticPr fontId="52" type="noConversion"/>
  </si>
  <si>
    <t>광주은행</t>
    <phoneticPr fontId="52" type="noConversion"/>
  </si>
  <si>
    <t>광주은행</t>
    <phoneticPr fontId="52" type="noConversion"/>
  </si>
  <si>
    <t>일반사항</t>
    <phoneticPr fontId="52" type="noConversion"/>
  </si>
  <si>
    <t>손익실적</t>
    <phoneticPr fontId="52" type="noConversion"/>
  </si>
  <si>
    <t>부채자본</t>
    <phoneticPr fontId="52" type="noConversion"/>
  </si>
  <si>
    <t>재무비율</t>
    <phoneticPr fontId="52" type="noConversion"/>
  </si>
  <si>
    <t>순이자마진(마진율)</t>
    <phoneticPr fontId="52" type="noConversion"/>
  </si>
  <si>
    <t>예대율 및 요구불성예금</t>
    <phoneticPr fontId="52" type="noConversion"/>
  </si>
  <si>
    <t>여신건전성</t>
    <phoneticPr fontId="52" type="noConversion"/>
  </si>
  <si>
    <t>연체율 및 대손비용률</t>
    <phoneticPr fontId="52" type="noConversion"/>
  </si>
  <si>
    <t>전북은행</t>
    <phoneticPr fontId="52" type="noConversion"/>
  </si>
  <si>
    <t>일반사항</t>
    <phoneticPr fontId="52" type="noConversion"/>
  </si>
  <si>
    <t>부채자본</t>
    <phoneticPr fontId="52" type="noConversion"/>
  </si>
  <si>
    <t>재무비율</t>
    <phoneticPr fontId="52" type="noConversion"/>
  </si>
  <si>
    <t>순이자마진(마진율)</t>
    <phoneticPr fontId="52" type="noConversion"/>
  </si>
  <si>
    <t>예대율 및 요구불성예금</t>
    <phoneticPr fontId="52" type="noConversion"/>
  </si>
  <si>
    <t>여신건전성</t>
    <phoneticPr fontId="52" type="noConversion"/>
  </si>
  <si>
    <t>JB자산운용</t>
    <phoneticPr fontId="52" type="noConversion"/>
  </si>
  <si>
    <t>일반사항</t>
    <phoneticPr fontId="52" type="noConversion"/>
  </si>
  <si>
    <t>손익실적</t>
    <phoneticPr fontId="52" type="noConversion"/>
  </si>
  <si>
    <t>재무비율</t>
    <phoneticPr fontId="52" type="noConversion"/>
  </si>
  <si>
    <t>일반사항</t>
    <phoneticPr fontId="52" type="noConversion"/>
  </si>
  <si>
    <t>손익실적</t>
    <phoneticPr fontId="52" type="noConversion"/>
  </si>
  <si>
    <t>영업실적</t>
    <phoneticPr fontId="52" type="noConversion"/>
  </si>
  <si>
    <t>부채자본</t>
    <phoneticPr fontId="52" type="noConversion"/>
  </si>
  <si>
    <t>부채자본</t>
    <phoneticPr fontId="52" type="noConversion"/>
  </si>
  <si>
    <t xml:space="preserve"> E.순고정이하여신비율</t>
    <phoneticPr fontId="52" type="noConversion"/>
  </si>
  <si>
    <t xml:space="preserve"> F.Coverage Ratio</t>
    <phoneticPr fontId="52" type="noConversion"/>
  </si>
  <si>
    <t xml:space="preserve"> D.상각규모</t>
    <phoneticPr fontId="52" type="noConversion"/>
  </si>
  <si>
    <t xml:space="preserve"> E.매각규모</t>
    <phoneticPr fontId="52" type="noConversion"/>
  </si>
  <si>
    <t xml:space="preserve"> 고정이하여신</t>
    <phoneticPr fontId="52" type="noConversion"/>
  </si>
  <si>
    <t>(국내)신용등급</t>
  </si>
  <si>
    <t>JB금융지주</t>
    <phoneticPr fontId="52" type="noConversion"/>
  </si>
  <si>
    <t>[JB금융지주] 일반사항</t>
    <phoneticPr fontId="52" type="noConversion"/>
  </si>
  <si>
    <t>[JB금융지주] 손익실적(연결)</t>
    <phoneticPr fontId="52" type="noConversion"/>
  </si>
  <si>
    <t>[JB금융지주] 영업실적(연결)</t>
    <phoneticPr fontId="52" type="noConversion"/>
  </si>
  <si>
    <t>[JB금융지주] 재무비율(연결)</t>
    <phoneticPr fontId="52" type="noConversion"/>
  </si>
  <si>
    <t>ROA(누적)</t>
    <phoneticPr fontId="52" type="noConversion"/>
  </si>
  <si>
    <t>ROE(누적)</t>
    <phoneticPr fontId="52" type="noConversion"/>
  </si>
  <si>
    <t>NIM(은행,분기중)</t>
    <phoneticPr fontId="52" type="noConversion"/>
  </si>
  <si>
    <t>Cost-Income Ratio(누적)</t>
    <phoneticPr fontId="52" type="noConversion"/>
  </si>
  <si>
    <t>NIM(분기중)</t>
    <phoneticPr fontId="52" type="noConversion"/>
  </si>
  <si>
    <t>ROA(누적)</t>
    <phoneticPr fontId="52" type="noConversion"/>
  </si>
  <si>
    <t>ROE(누적)</t>
    <phoneticPr fontId="52" type="noConversion"/>
  </si>
  <si>
    <t>JB금융지주</t>
    <phoneticPr fontId="52" type="noConversion"/>
  </si>
  <si>
    <t xml:space="preserve">    매출어음</t>
    <phoneticPr fontId="52" type="noConversion"/>
  </si>
  <si>
    <t xml:space="preserve">    RP</t>
    <phoneticPr fontId="52" type="noConversion"/>
  </si>
  <si>
    <t xml:space="preserve">    CD</t>
    <phoneticPr fontId="52" type="noConversion"/>
  </si>
  <si>
    <t>순이자마진(자금/손익)</t>
    <phoneticPr fontId="52" type="noConversion"/>
  </si>
  <si>
    <t>[전북은행] 순이자마진(자금/손익)</t>
    <phoneticPr fontId="52" type="noConversion"/>
  </si>
  <si>
    <t>[광주은행] 순이자마진(자금/손익)</t>
    <phoneticPr fontId="52" type="noConversion"/>
  </si>
  <si>
    <t>순이자마진(자금/손익)</t>
    <phoneticPr fontId="52" type="noConversion"/>
  </si>
  <si>
    <t>'12년</t>
  </si>
  <si>
    <t>○ 자금</t>
    <phoneticPr fontId="52" type="noConversion"/>
  </si>
  <si>
    <t>○ 손익</t>
    <phoneticPr fontId="52" type="noConversion"/>
  </si>
  <si>
    <t>운용부문</t>
    <phoneticPr fontId="52" type="noConversion"/>
  </si>
  <si>
    <t>준법감시/경영지원부문</t>
    <phoneticPr fontId="52" type="noConversion"/>
  </si>
  <si>
    <t>임원</t>
    <phoneticPr fontId="52" type="noConversion"/>
  </si>
  <si>
    <t>직원수</t>
    <phoneticPr fontId="52" type="noConversion"/>
  </si>
  <si>
    <t>6본부 1부 3팀</t>
    <phoneticPr fontId="52" type="noConversion"/>
  </si>
  <si>
    <t>자기자본이익률(누적)</t>
    <phoneticPr fontId="52" type="noConversion"/>
  </si>
  <si>
    <t>총자산이익률(누적)</t>
    <phoneticPr fontId="52" type="noConversion"/>
  </si>
  <si>
    <t>'14.1Q</t>
    <phoneticPr fontId="52" type="noConversion"/>
  </si>
  <si>
    <t xml:space="preserve"> 총여신</t>
    <phoneticPr fontId="52" type="noConversion"/>
  </si>
  <si>
    <t>전북은행</t>
    <phoneticPr fontId="52" type="noConversion"/>
  </si>
  <si>
    <t>광주은행</t>
    <phoneticPr fontId="52" type="noConversion"/>
  </si>
  <si>
    <t>우리캐피탈</t>
    <phoneticPr fontId="52" type="noConversion"/>
  </si>
  <si>
    <t xml:space="preserve"> 원화대출금</t>
    <phoneticPr fontId="52" type="noConversion"/>
  </si>
  <si>
    <t xml:space="preserve"> 총수신</t>
    <phoneticPr fontId="52" type="noConversion"/>
  </si>
  <si>
    <t xml:space="preserve"> 원화예수금</t>
    <phoneticPr fontId="52" type="noConversion"/>
  </si>
  <si>
    <t>전북은행</t>
    <phoneticPr fontId="52" type="noConversion"/>
  </si>
  <si>
    <t>광주은행</t>
    <phoneticPr fontId="52" type="noConversion"/>
  </si>
  <si>
    <t>우리캐피탈</t>
    <phoneticPr fontId="52" type="noConversion"/>
  </si>
  <si>
    <t xml:space="preserve"> 총자산(신탁제외)</t>
    <phoneticPr fontId="52" type="noConversion"/>
  </si>
  <si>
    <t>'15년</t>
  </si>
  <si>
    <t>'15.4Q</t>
  </si>
  <si>
    <t>'15.4Q</t>
    <phoneticPr fontId="52" type="noConversion"/>
  </si>
  <si>
    <t>'15.10</t>
  </si>
  <si>
    <t>'15.11</t>
  </si>
  <si>
    <t>'15.12</t>
  </si>
  <si>
    <t>6본부 1부 3팀</t>
  </si>
  <si>
    <t xml:space="preserve">  B.자기자본</t>
    <phoneticPr fontId="52" type="noConversion"/>
  </si>
  <si>
    <t xml:space="preserve">  C.신탁계정</t>
    <phoneticPr fontId="52" type="noConversion"/>
  </si>
  <si>
    <t xml:space="preserve">  D.상호계정(은행계정대)</t>
    <phoneticPr fontId="52" type="noConversion"/>
  </si>
  <si>
    <t>신종자본증권</t>
    <phoneticPr fontId="52" type="noConversion"/>
  </si>
  <si>
    <t>자본금</t>
    <phoneticPr fontId="52" type="noConversion"/>
  </si>
  <si>
    <t xml:space="preserve"> 총부채및자본 (A+B+C-D)</t>
    <phoneticPr fontId="52" type="noConversion"/>
  </si>
  <si>
    <t xml:space="preserve">   A.은행계정부채(a+b)</t>
    <phoneticPr fontId="52" type="noConversion"/>
  </si>
  <si>
    <t xml:space="preserve">    기타</t>
    <phoneticPr fontId="52" type="noConversion"/>
  </si>
  <si>
    <t xml:space="preserve">  총영업이익</t>
    <phoneticPr fontId="52" type="noConversion"/>
  </si>
  <si>
    <t xml:space="preserve">      (전환우선주)</t>
    <phoneticPr fontId="52" type="noConversion"/>
  </si>
  <si>
    <t xml:space="preserve"> (신종자본증권)</t>
    <phoneticPr fontId="52" type="noConversion"/>
  </si>
  <si>
    <t>1. 전북은행 개별기준</t>
    <phoneticPr fontId="52" type="noConversion"/>
  </si>
  <si>
    <t>2. 비이자이익은 영업외손익 포함</t>
    <phoneticPr fontId="52" type="noConversion"/>
  </si>
  <si>
    <t>고정이하여신비율</t>
    <phoneticPr fontId="52" type="noConversion"/>
  </si>
  <si>
    <t>대손충당금잔액</t>
    <phoneticPr fontId="52" type="noConversion"/>
  </si>
  <si>
    <t>대손준비금잔액</t>
    <phoneticPr fontId="52" type="noConversion"/>
  </si>
  <si>
    <t>고정이하여신비율</t>
    <phoneticPr fontId="52" type="noConversion"/>
  </si>
  <si>
    <t>Coverage Ratio</t>
    <phoneticPr fontId="52" type="noConversion"/>
  </si>
  <si>
    <t>대손충당금잔액</t>
    <phoneticPr fontId="52" type="noConversion"/>
  </si>
  <si>
    <t>대손준비금잔액</t>
    <phoneticPr fontId="52" type="noConversion"/>
  </si>
  <si>
    <t>대손충당금잔액</t>
    <phoneticPr fontId="52" type="noConversion"/>
  </si>
  <si>
    <t>대손준비금잔액</t>
    <phoneticPr fontId="52" type="noConversion"/>
  </si>
  <si>
    <t>고정이하여신비율</t>
    <phoneticPr fontId="52" type="noConversion"/>
  </si>
  <si>
    <t xml:space="preserve"> 고정이하여신</t>
    <phoneticPr fontId="52" type="noConversion"/>
  </si>
  <si>
    <t xml:space="preserve"> A.총여신</t>
    <phoneticPr fontId="52" type="noConversion"/>
  </si>
  <si>
    <t xml:space="preserve"> D.총여신(신용카드)</t>
    <phoneticPr fontId="52" type="noConversion"/>
  </si>
  <si>
    <t xml:space="preserve"> 고정이하여신비율</t>
    <phoneticPr fontId="52" type="noConversion"/>
  </si>
  <si>
    <t xml:space="preserve">    총여신(기업-대기업)</t>
    <phoneticPr fontId="52" type="noConversion"/>
  </si>
  <si>
    <t xml:space="preserve">    총여신(기업-중소기업)</t>
    <phoneticPr fontId="52" type="noConversion"/>
  </si>
  <si>
    <t>NPL Coverage Ratio</t>
    <phoneticPr fontId="52" type="noConversion"/>
  </si>
  <si>
    <t xml:space="preserve"> B.총여신(기업)</t>
    <phoneticPr fontId="52" type="noConversion"/>
  </si>
  <si>
    <t xml:space="preserve"> C.총여신(가계)</t>
    <phoneticPr fontId="52" type="noConversion"/>
  </si>
  <si>
    <t xml:space="preserve"> 고정이하여신</t>
    <phoneticPr fontId="52" type="noConversion"/>
  </si>
  <si>
    <t xml:space="preserve"> 고정이하여신</t>
    <phoneticPr fontId="52" type="noConversion"/>
  </si>
  <si>
    <t>'16.1Q</t>
    <phoneticPr fontId="52" type="noConversion"/>
  </si>
  <si>
    <t>'16.1Q</t>
    <phoneticPr fontId="52" type="noConversion"/>
  </si>
  <si>
    <t xml:space="preserve">  판매관리비(누적)</t>
    <phoneticPr fontId="52" type="noConversion"/>
  </si>
  <si>
    <t xml:space="preserve">  대손충당금전입액(누적)</t>
    <phoneticPr fontId="52" type="noConversion"/>
  </si>
  <si>
    <t>'16.01</t>
    <phoneticPr fontId="52" type="noConversion"/>
  </si>
  <si>
    <t>'16.02</t>
  </si>
  <si>
    <t>'16.03</t>
  </si>
  <si>
    <t>합계</t>
  </si>
  <si>
    <t>'16.01</t>
    <phoneticPr fontId="52" type="noConversion"/>
  </si>
  <si>
    <t xml:space="preserve">  판매관리비(누적)</t>
    <phoneticPr fontId="52" type="noConversion"/>
  </si>
  <si>
    <t xml:space="preserve">  총영업이익(누적)</t>
    <phoneticPr fontId="52" type="noConversion"/>
  </si>
  <si>
    <t xml:space="preserve">  당기순이익(누적)</t>
    <phoneticPr fontId="52" type="noConversion"/>
  </si>
  <si>
    <t>F.당기순이익(D-E)</t>
    <phoneticPr fontId="52" type="noConversion"/>
  </si>
  <si>
    <t>7본부 1부 3팀</t>
  </si>
  <si>
    <t>C.충당금전입액</t>
    <phoneticPr fontId="52" type="noConversion"/>
  </si>
  <si>
    <t>D.세전이익</t>
    <phoneticPr fontId="52" type="noConversion"/>
  </si>
  <si>
    <t>E.당기순이익</t>
    <phoneticPr fontId="52" type="noConversion"/>
  </si>
  <si>
    <t>혼합채권형</t>
    <phoneticPr fontId="52" type="noConversion"/>
  </si>
  <si>
    <t>최소영업자본비율</t>
    <phoneticPr fontId="52" type="noConversion"/>
  </si>
  <si>
    <t xml:space="preserve">  자기자본</t>
    <phoneticPr fontId="52" type="noConversion"/>
  </si>
  <si>
    <t xml:space="preserve">  최소영업자본</t>
    <phoneticPr fontId="52" type="noConversion"/>
  </si>
  <si>
    <t>펀드명</t>
  </si>
  <si>
    <t>펀드유형</t>
  </si>
  <si>
    <t>특별자산</t>
  </si>
  <si>
    <t>부동산</t>
  </si>
  <si>
    <t>재무비율</t>
    <phoneticPr fontId="52" type="noConversion"/>
  </si>
  <si>
    <t>운용펀드</t>
    <phoneticPr fontId="52" type="noConversion"/>
  </si>
  <si>
    <t>[JB자산운용] 운용펀드</t>
    <phoneticPr fontId="52" type="noConversion"/>
  </si>
  <si>
    <t xml:space="preserve">  고정이하여신</t>
    <phoneticPr fontId="52" type="noConversion"/>
  </si>
  <si>
    <t>수수료이익</t>
  </si>
  <si>
    <t>리스이익</t>
  </si>
  <si>
    <t>유가증권관련</t>
  </si>
  <si>
    <t>외환/파생관련</t>
  </si>
  <si>
    <t>자금비용</t>
  </si>
  <si>
    <t>기타</t>
  </si>
  <si>
    <t>인건비성</t>
  </si>
  <si>
    <t>물건비성</t>
  </si>
  <si>
    <r>
      <t>'13년</t>
    </r>
    <r>
      <rPr>
        <b/>
        <vertAlign val="superscript"/>
        <sz val="11"/>
        <rFont val="맑은 고딕"/>
        <family val="3"/>
        <charset val="129"/>
        <scheme val="major"/>
      </rPr>
      <t>(주1)</t>
    </r>
    <phoneticPr fontId="52" type="noConversion"/>
  </si>
  <si>
    <t>(단위: 억원)</t>
    <phoneticPr fontId="52" type="noConversion"/>
  </si>
  <si>
    <r>
      <t>'14년</t>
    </r>
    <r>
      <rPr>
        <b/>
        <vertAlign val="superscript"/>
        <sz val="11"/>
        <rFont val="맑은 고딕"/>
        <family val="3"/>
        <charset val="129"/>
        <scheme val="major"/>
      </rPr>
      <t>(주2)</t>
    </r>
    <phoneticPr fontId="52" type="noConversion"/>
  </si>
  <si>
    <t>'13.3Q</t>
    <phoneticPr fontId="52" type="noConversion"/>
  </si>
  <si>
    <t>'13.4Q</t>
    <phoneticPr fontId="52" type="noConversion"/>
  </si>
  <si>
    <t>'14.1Q</t>
    <phoneticPr fontId="52" type="noConversion"/>
  </si>
  <si>
    <t>'14.2Q</t>
    <phoneticPr fontId="52" type="noConversion"/>
  </si>
  <si>
    <t>'14.3Q</t>
    <phoneticPr fontId="52" type="noConversion"/>
  </si>
  <si>
    <t>'14.4Q</t>
    <phoneticPr fontId="52" type="noConversion"/>
  </si>
  <si>
    <t>'15.1Q</t>
    <phoneticPr fontId="52" type="noConversion"/>
  </si>
  <si>
    <t>'15.2Q</t>
    <phoneticPr fontId="52" type="noConversion"/>
  </si>
  <si>
    <t>'15.3Q</t>
    <phoneticPr fontId="52" type="noConversion"/>
  </si>
  <si>
    <t>'15.4Q</t>
    <phoneticPr fontId="52" type="noConversion"/>
  </si>
  <si>
    <t>'16.1Q</t>
    <phoneticPr fontId="52" type="noConversion"/>
  </si>
  <si>
    <t>A.총영업이익</t>
    <phoneticPr fontId="52" type="noConversion"/>
  </si>
  <si>
    <t>이자수익</t>
    <phoneticPr fontId="52" type="noConversion"/>
  </si>
  <si>
    <t>이자비용</t>
    <phoneticPr fontId="52" type="noConversion"/>
  </si>
  <si>
    <t>비이자이익</t>
    <phoneticPr fontId="52" type="noConversion"/>
  </si>
  <si>
    <t>B.판매관리비</t>
    <phoneticPr fontId="52" type="noConversion"/>
  </si>
  <si>
    <t>경비</t>
    <phoneticPr fontId="52" type="noConversion"/>
  </si>
  <si>
    <t>명예퇴직금</t>
    <phoneticPr fontId="52" type="noConversion"/>
  </si>
  <si>
    <t>기타</t>
    <phoneticPr fontId="52" type="noConversion"/>
  </si>
  <si>
    <t>C.충당금적립전이익</t>
    <phoneticPr fontId="52" type="noConversion"/>
  </si>
  <si>
    <t>E.영업이익</t>
    <phoneticPr fontId="52" type="noConversion"/>
  </si>
  <si>
    <t>F.영업외손익</t>
    <phoneticPr fontId="52" type="noConversion"/>
  </si>
  <si>
    <t>G.세전이익</t>
    <phoneticPr fontId="52" type="noConversion"/>
  </si>
  <si>
    <t>H.법인세비용</t>
    <phoneticPr fontId="52" type="noConversion"/>
  </si>
  <si>
    <t>I.당기순이익</t>
    <phoneticPr fontId="52" type="noConversion"/>
  </si>
  <si>
    <t>비지배주주순이익</t>
    <phoneticPr fontId="52" type="noConversion"/>
  </si>
  <si>
    <t>J.지배주주순이익</t>
    <phoneticPr fontId="52" type="noConversion"/>
  </si>
  <si>
    <t>'16.1Q</t>
    <phoneticPr fontId="52" type="noConversion"/>
  </si>
  <si>
    <t>영업실적</t>
    <phoneticPr fontId="52" type="noConversion"/>
  </si>
  <si>
    <t>[JB금융지주] 여신건전성(연결)</t>
    <phoneticPr fontId="52" type="noConversion"/>
  </si>
  <si>
    <t xml:space="preserve"> A.그룹 연결</t>
    <phoneticPr fontId="52" type="noConversion"/>
  </si>
  <si>
    <t>총여신</t>
    <phoneticPr fontId="52" type="noConversion"/>
  </si>
  <si>
    <t xml:space="preserve"> B.전북은행</t>
    <phoneticPr fontId="52" type="noConversion"/>
  </si>
  <si>
    <t xml:space="preserve"> C.광주은행</t>
    <phoneticPr fontId="52" type="noConversion"/>
  </si>
  <si>
    <t xml:space="preserve"> D.JB우리캐피탈</t>
    <phoneticPr fontId="52" type="noConversion"/>
  </si>
  <si>
    <t>여신건전성</t>
    <phoneticPr fontId="52" type="noConversion"/>
  </si>
  <si>
    <t>여신건전성</t>
    <phoneticPr fontId="52" type="noConversion"/>
  </si>
  <si>
    <t>'16.2Q</t>
    <phoneticPr fontId="52" type="noConversion"/>
  </si>
  <si>
    <t>6본부2실1부3팀</t>
  </si>
  <si>
    <t>운용펀드</t>
    <phoneticPr fontId="52" type="noConversion"/>
  </si>
  <si>
    <t>'16.2Q</t>
    <phoneticPr fontId="52" type="noConversion"/>
  </si>
  <si>
    <t>'16.2Q</t>
    <phoneticPr fontId="52" type="noConversion"/>
  </si>
  <si>
    <t>※ 변동사항 - 이자이익 금액을 기존 내부기준에서 공시기준에 맞춰 조정함</t>
    <phoneticPr fontId="98" type="noConversion"/>
  </si>
  <si>
    <t>'16.1Q</t>
    <phoneticPr fontId="52" type="noConversion"/>
  </si>
  <si>
    <t>'16.2Q</t>
    <phoneticPr fontId="52" type="noConversion"/>
  </si>
  <si>
    <t>(단위: 억원)</t>
    <phoneticPr fontId="52" type="noConversion"/>
  </si>
  <si>
    <t>(단위: 억원, %)</t>
    <phoneticPr fontId="52" type="noConversion"/>
  </si>
  <si>
    <t>'16.2Q</t>
    <phoneticPr fontId="52" type="noConversion"/>
  </si>
  <si>
    <t>'16.04</t>
  </si>
  <si>
    <t>'16.05</t>
  </si>
  <si>
    <t>'16.06</t>
  </si>
  <si>
    <t>연간</t>
    <phoneticPr fontId="52" type="noConversion"/>
  </si>
  <si>
    <t>분기</t>
    <phoneticPr fontId="52" type="noConversion"/>
  </si>
  <si>
    <t>운용펀드</t>
    <phoneticPr fontId="52" type="noConversion"/>
  </si>
  <si>
    <t>기타지역(경기)</t>
    <phoneticPr fontId="52" type="noConversion"/>
  </si>
  <si>
    <t>기타지역(경기)</t>
    <phoneticPr fontId="52" type="noConversion"/>
  </si>
  <si>
    <t>2016년 2분기 Factbook</t>
    <phoneticPr fontId="52" type="noConversion"/>
  </si>
  <si>
    <t xml:space="preserve">  대손충당금전입액(누적)</t>
    <phoneticPr fontId="52" type="noConversion"/>
  </si>
  <si>
    <t xml:space="preserve">  총자산(평잔)</t>
    <phoneticPr fontId="52" type="noConversion"/>
  </si>
  <si>
    <t>JB 호텔 8호</t>
  </si>
  <si>
    <t>JB 블루밍전문투자형채권혼합1호</t>
  </si>
  <si>
    <t>JB 인수금융 1호</t>
  </si>
  <si>
    <t>JBMBS사모부동산3</t>
  </si>
  <si>
    <t>JBQWL사모부동산3</t>
  </si>
  <si>
    <t>JB뉴저지사모부동산1</t>
  </si>
  <si>
    <t>JB리테일사모부동산1</t>
  </si>
  <si>
    <t>JB멀티플렉스사모부동산1호</t>
  </si>
  <si>
    <t>JB메이플사모특별자산1(유가스전)</t>
  </si>
  <si>
    <t>JB상암사모부동산1</t>
  </si>
  <si>
    <t>JB영남물류전문투자형사모특별자산</t>
  </si>
  <si>
    <t>혼합채권형</t>
  </si>
  <si>
    <t>JB오피스전문투자형사모부동산3</t>
  </si>
  <si>
    <t>JB전문투자형사모부동산6</t>
  </si>
  <si>
    <t>JB클린에너지사모특별자산1</t>
  </si>
  <si>
    <t>JB호텔사모부동산1</t>
  </si>
  <si>
    <t>PEF</t>
  </si>
  <si>
    <t>혼합자산</t>
  </si>
  <si>
    <t>혼합자산파생</t>
  </si>
  <si>
    <t>최초설정일</t>
    <phoneticPr fontId="52" type="noConversion"/>
  </si>
  <si>
    <t>해지일</t>
    <phoneticPr fontId="52" type="noConversion"/>
  </si>
  <si>
    <t>설정액(억원)</t>
    <phoneticPr fontId="52" type="noConversion"/>
  </si>
  <si>
    <t>기업대출</t>
    <phoneticPr fontId="52" type="noConversion"/>
  </si>
  <si>
    <t xml:space="preserve">    총여신</t>
    <phoneticPr fontId="52" type="noConversion"/>
  </si>
  <si>
    <t>기타*</t>
    <phoneticPr fontId="52" type="noConversion"/>
  </si>
  <si>
    <t>JB오피스사모부동산1</t>
  </si>
  <si>
    <t>JB광교사모부동산1</t>
  </si>
  <si>
    <t>JB오피스사모부동산2</t>
  </si>
  <si>
    <t>JB광교사모부동산7</t>
  </si>
  <si>
    <t>JB 영종도 1호</t>
  </si>
  <si>
    <t>JB 영종도 2호</t>
  </si>
  <si>
    <t>JB뉴프론티어1호(유전)</t>
  </si>
  <si>
    <t>JB뉴프론티어2호(유전)</t>
  </si>
  <si>
    <t>JB뉴프론티어3호(유전)</t>
  </si>
  <si>
    <t>JB뉴프론티어4호(유전)</t>
  </si>
  <si>
    <t>JB에어라인사모특별자산2</t>
  </si>
  <si>
    <t>JB에어라인사모특별자산3</t>
  </si>
  <si>
    <t>JB클린에너지전문투자형사모특별자산2</t>
  </si>
  <si>
    <t>JB US 핀테크 인컴 1호</t>
  </si>
  <si>
    <t>JB 파워 특별자산1호</t>
  </si>
  <si>
    <t>JB US 핀테크 인컴 2호</t>
  </si>
  <si>
    <t>JB 파워 특별자산2호</t>
  </si>
  <si>
    <t>JB US 핀테크 인컴 3호</t>
  </si>
  <si>
    <t>JB US 핀테크 4호</t>
  </si>
  <si>
    <t>JB US 핀테크 5호</t>
  </si>
  <si>
    <t>JB 블루밍 2호 A</t>
  </si>
  <si>
    <t>JB 블루밍 2호 C</t>
  </si>
  <si>
    <t>JB 블루밍 2호 S</t>
  </si>
  <si>
    <t>JB 공모주 1호 C</t>
  </si>
  <si>
    <t>JB 공모주 1호 S</t>
  </si>
  <si>
    <t>큐씨피제이비 기술가치평가 사모투자전문회사</t>
  </si>
  <si>
    <t>2014-07-31</t>
  </si>
  <si>
    <t>2019-07-31</t>
  </si>
  <si>
    <t>2014-10-27</t>
  </si>
  <si>
    <t>2017-10-27</t>
  </si>
  <si>
    <t>2014-10-15</t>
  </si>
  <si>
    <t>2019-10-15</t>
  </si>
  <si>
    <t>2015-05-22</t>
  </si>
  <si>
    <t>2025-05-22</t>
  </si>
  <si>
    <t>2015-05-12</t>
  </si>
  <si>
    <t>2015-06-24</t>
  </si>
  <si>
    <t>2020-06-24</t>
  </si>
  <si>
    <t>2015-07-31</t>
  </si>
  <si>
    <t>2019-09-30</t>
  </si>
  <si>
    <t>2015-09-30</t>
  </si>
  <si>
    <t>2020-09-30</t>
  </si>
  <si>
    <t>2015-09-25</t>
  </si>
  <si>
    <t>2025-09-25</t>
  </si>
  <si>
    <t>2015-10-29</t>
  </si>
  <si>
    <t>2020-12-29</t>
  </si>
  <si>
    <t>2016-01-19</t>
  </si>
  <si>
    <t>2019-01-21</t>
  </si>
  <si>
    <t>2015-12-29</t>
  </si>
  <si>
    <t>2016-01-29</t>
  </si>
  <si>
    <t>2016-06-20</t>
  </si>
  <si>
    <t>2019-12-20</t>
  </si>
  <si>
    <t>2016-06-24</t>
  </si>
  <si>
    <t>2021-06-24</t>
  </si>
  <si>
    <t>2011-09-26</t>
  </si>
  <si>
    <t>2031-08-26</t>
  </si>
  <si>
    <t>2011-11-24</t>
  </si>
  <si>
    <t>2017-01-26</t>
  </si>
  <si>
    <t>2031-09-14</t>
  </si>
  <si>
    <t>2017-09-09</t>
  </si>
  <si>
    <t>2014-08-28</t>
  </si>
  <si>
    <t>2024-12-31</t>
  </si>
  <si>
    <t>2015-04-29</t>
  </si>
  <si>
    <t>2034-04-29</t>
  </si>
  <si>
    <t>2015-10-20</t>
  </si>
  <si>
    <t>2025-10-20</t>
  </si>
  <si>
    <t>2016-01-11</t>
  </si>
  <si>
    <t>2034-01-11</t>
  </si>
  <si>
    <t>2015-12-23</t>
  </si>
  <si>
    <t>2040-12-23</t>
  </si>
  <si>
    <t>2016-03-30</t>
  </si>
  <si>
    <t>2016-04-18</t>
  </si>
  <si>
    <t>2021-04-19</t>
  </si>
  <si>
    <t>2016-05-12</t>
  </si>
  <si>
    <t>2026-05-12</t>
  </si>
  <si>
    <t>2016-04-26</t>
  </si>
  <si>
    <t>2018-06-26</t>
  </si>
  <si>
    <t>2016-05-25</t>
  </si>
  <si>
    <t>2017-01-31</t>
  </si>
  <si>
    <t>2017-07-31</t>
  </si>
  <si>
    <t>2016-02-26</t>
  </si>
  <si>
    <t>2016-06-13</t>
  </si>
  <si>
    <t xml:space="preserve">  (기존 내부기준에서는 실질 연결손익을 인식하기 위해 광주은행 인수 관련 PPA 이연효과를 대손상각비 및 이자수익에 반영하였으며, 광주은행의 단기매매채권 관련 손익을 이자이익으로 반영했었음)</t>
    <phoneticPr fontId="98" type="noConversion"/>
  </si>
  <si>
    <t xml:space="preserve">  순이자이익</t>
    <phoneticPr fontId="52" type="noConversion"/>
  </si>
  <si>
    <t xml:space="preserve">  총영업이익(누적)</t>
    <phoneticPr fontId="52" type="noConversion"/>
  </si>
  <si>
    <t>원화예대금리차</t>
    <phoneticPr fontId="52" type="noConversion"/>
  </si>
  <si>
    <t>이자이익(a)</t>
    <phoneticPr fontId="52" type="noConversion"/>
  </si>
  <si>
    <t>D.충당금전입액 (b)</t>
    <phoneticPr fontId="52" type="noConversion"/>
  </si>
  <si>
    <t>(PPA 이연효과) (c)</t>
    <phoneticPr fontId="52" type="noConversion"/>
  </si>
  <si>
    <t>실질 충당금전입액 (b-c)</t>
    <phoneticPr fontId="52" type="noConversion"/>
  </si>
  <si>
    <t>(PPA 이연효과 제거시) (a-c)</t>
    <phoneticPr fontId="52" type="noConversion"/>
  </si>
  <si>
    <t>(주1) 공시기준. JB금융지주 설립 시점부터 반영(2013.7.1.~12.31.)</t>
    <phoneticPr fontId="52" type="noConversion"/>
  </si>
  <si>
    <t>(주2) 공시기준. 광주은행의 4분기 실적만 반영. 광주은행 인수 관련 염가매수차익 5,065억원 반영</t>
    <phoneticPr fontId="52" type="noConversion"/>
  </si>
  <si>
    <t>분기</t>
    <phoneticPr fontId="52" type="noConversion"/>
  </si>
  <si>
    <t>여신건전성</t>
    <phoneticPr fontId="52" type="noConversion"/>
  </si>
  <si>
    <t>연간</t>
    <phoneticPr fontId="52" type="noConversion"/>
  </si>
  <si>
    <t>분기</t>
    <phoneticPr fontId="52" type="noConversion"/>
  </si>
  <si>
    <t>연간</t>
    <phoneticPr fontId="52" type="noConversion"/>
  </si>
  <si>
    <t>연간</t>
    <phoneticPr fontId="52" type="noConversion"/>
  </si>
  <si>
    <t>연간</t>
    <phoneticPr fontId="52" type="noConversion"/>
  </si>
  <si>
    <t>'16.1Q</t>
  </si>
  <si>
    <t>'16.2Q</t>
  </si>
  <si>
    <t>'16.01</t>
  </si>
  <si>
    <t xml:space="preserve">  순이자이익</t>
    <phoneticPr fontId="5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</si>
</sst>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* #,##0.00_ ;_ * \-#,##0.00_ ;_ * &quot;-&quot;??_ ;_ @_ "/>
    <numFmt numFmtId="182" formatCode="mmm\.yy"/>
    <numFmt numFmtId="183" formatCode="_ &quot;₩&quot;* #,##0.00_ ;_ &quot;₩&quot;* &quot;₩&quot;\-#,##0.00_ ;_ &quot;₩&quot;* &quot;-&quot;??_ ;_ @_ "/>
    <numFmt numFmtId="184" formatCode="0.0,,,"/>
    <numFmt numFmtId="185" formatCode="#,##0_%_);\(#,##0\)_%;#,##0_%_);@_%_)"/>
    <numFmt numFmtId="186" formatCode="#,##0.00_%_);\(#,##0.00\)_%;#,##0.00_%_);@_%_)"/>
    <numFmt numFmtId="187" formatCode="&quot;$&quot;#,##0.00_%_);\(&quot;$&quot;#,##0.00\)_%;&quot;$&quot;#,##0.00_%_);@_%_)"/>
    <numFmt numFmtId="188" formatCode="0_%_);\(0\)_%;0_%_);@_%_)"/>
    <numFmt numFmtId="189" formatCode="0.0\x_)_);&quot;NM&quot;_x_)_);0.0\x_)_);@_%_)"/>
    <numFmt numFmtId="190" formatCode="m/d/yy_%_)"/>
    <numFmt numFmtId="191" formatCode="0.0\%_);\(0.0\%\);0.0\%_);@_%_)"/>
    <numFmt numFmtId="192" formatCode="&quot;$&quot;#,##0_%_);\(&quot;$&quot;#,##0\)_%;&quot;$&quot;#,##0_%_);@_%_)"/>
    <numFmt numFmtId="193" formatCode="&quot;$&quot;#,##0_);\(&quot;$&quot;#,##0\)"/>
    <numFmt numFmtId="194" formatCode="#,##0.00;[Red]#,##0.00"/>
    <numFmt numFmtId="195" formatCode="0%_);\(0%\)"/>
    <numFmt numFmtId="196" formatCode="yy\/"/>
    <numFmt numFmtId="197" formatCode="yy\/mm"/>
    <numFmt numFmtId="198" formatCode="#.00"/>
    <numFmt numFmtId="199" formatCode="#,##0\ &quot;개&quot;&quot;월&quot;&quot;분&quot;"/>
    <numFmt numFmtId="200" formatCode="#,##0\ &quot;개&quot;&quot;월&quot;"/>
    <numFmt numFmtId="201" formatCode="&quot;₩&quot;#,##0;&quot;₩&quot;\-#,##0"/>
    <numFmt numFmtId="202" formatCode="#,###.0"/>
    <numFmt numFmtId="203" formatCode="#,##0_);[Red]\(#,##0\)"/>
    <numFmt numFmtId="204" formatCode="_ * #,##0_ ;_ * &quot;₩&quot;\-#,##0_ ;_ * &quot;-&quot;_ ;_ @_ "/>
    <numFmt numFmtId="205" formatCode="_ * #,##0.00_ ;_ * &quot;₩&quot;\-#,##0.00_ ;_ * &quot;-&quot;??_ ;_ @_ "/>
    <numFmt numFmtId="206" formatCode="#,##0\ ;\ &quot;△&quot;#,##0"/>
    <numFmt numFmtId="207" formatCode="_(* #,##0_);_(* \(#,##0\);_(* &quot;-&quot;_);@_)"/>
    <numFmt numFmtId="208" formatCode="#,##0.00_ "/>
    <numFmt numFmtId="209" formatCode="#,##0.00\ ;\ &quot;△&quot;#,##0.00"/>
    <numFmt numFmtId="210" formatCode="#,##0.0_);[Red]\(#,##0.0\)"/>
    <numFmt numFmtId="211" formatCode="#,##0.0000_);[Red]\(#,##0.0000\)"/>
    <numFmt numFmtId="212" formatCode="_-* #,##0.00_-;\-* #,##0.00_-;_-* &quot;-&quot;_-;_-@_-"/>
    <numFmt numFmtId="213" formatCode="#,##0.0_ "/>
    <numFmt numFmtId="214" formatCode="0.0"/>
    <numFmt numFmtId="215" formatCode="_-* #,##0.0000_-;\-* #,##0.0000_-;_-* &quot;-&quot;??_-;_-@_-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b/>
      <u/>
      <sz val="10"/>
      <name val="돋움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sz val="9"/>
      <name val="-윤명조140"/>
      <family val="1"/>
      <charset val="129"/>
    </font>
    <font>
      <sz val="9"/>
      <name val="돋움"/>
      <family val="3"/>
      <charset val="129"/>
    </font>
    <font>
      <sz val="11"/>
      <name val="µ¸¿ò"/>
      <family val="3"/>
      <charset val="129"/>
    </font>
    <font>
      <sz val="10"/>
      <name val="±¼¸²Ã¼"/>
      <family val="3"/>
      <charset val="129"/>
    </font>
    <font>
      <sz val="10"/>
      <name val="±¼¸"/>
      <family val="3"/>
      <charset val="129"/>
    </font>
    <font>
      <sz val="10"/>
      <name val="MS Sans Serif"/>
      <family val="2"/>
    </font>
    <font>
      <sz val="12"/>
      <name val="¹ÙÅÁÃ¼"/>
      <family val="1"/>
      <charset val="129"/>
    </font>
    <font>
      <sz val="12"/>
      <name val="±¼¸²A¼"/>
      <family val="3"/>
      <charset val="129"/>
    </font>
    <font>
      <sz val="11"/>
      <name val="Helv"/>
      <family val="2"/>
    </font>
    <font>
      <b/>
      <sz val="10"/>
      <name val="Helv"/>
      <family val="2"/>
    </font>
    <font>
      <sz val="8"/>
      <name val="Palatino"/>
      <family val="1"/>
    </font>
    <font>
      <sz val="12"/>
      <name val="굴림체"/>
      <family val="3"/>
      <charset val="129"/>
    </font>
    <font>
      <b/>
      <sz val="10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0"/>
      <name val="Tms Rm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0"/>
      <name val="Arial"/>
      <family val="2"/>
    </font>
    <font>
      <sz val="8"/>
      <name val="돋움"/>
      <family val="3"/>
      <charset val="129"/>
    </font>
    <font>
      <sz val="11"/>
      <name val="바탕"/>
      <family val="1"/>
      <charset val="129"/>
    </font>
    <font>
      <sz val="11"/>
      <color indexed="9"/>
      <name val="바탕"/>
      <family val="1"/>
      <charset val="129"/>
    </font>
    <font>
      <sz val="11"/>
      <name val="맑은 고딕"/>
      <family val="3"/>
      <charset val="129"/>
      <scheme val="major"/>
    </font>
    <font>
      <sz val="11"/>
      <color indexed="47"/>
      <name val="맑은 고딕"/>
      <family val="3"/>
      <charset val="129"/>
      <scheme val="major"/>
    </font>
    <font>
      <b/>
      <sz val="25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1"/>
      <color theme="3"/>
      <name val="맑은 고딕"/>
      <family val="2"/>
      <scheme val="minor"/>
    </font>
    <font>
      <sz val="9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2"/>
      <color theme="1" tint="4.9989318521683403E-2"/>
      <name val="맑은 고딕"/>
      <family val="3"/>
      <charset val="129"/>
      <scheme val="major"/>
    </font>
    <font>
      <b/>
      <sz val="11"/>
      <color theme="3" tint="0.39997558519241921"/>
      <name val="맑은 고딕"/>
      <family val="3"/>
      <charset val="129"/>
      <scheme val="major"/>
    </font>
    <font>
      <b/>
      <u/>
      <sz val="11"/>
      <color theme="3" tint="0.39997558519241921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u/>
      <sz val="12"/>
      <color theme="1" tint="4.9989318521683403E-2"/>
      <name val="맑은 고딕"/>
      <family val="3"/>
      <charset val="129"/>
      <scheme val="major"/>
    </font>
    <font>
      <b/>
      <sz val="36"/>
      <color theme="1" tint="0.14999847407452621"/>
      <name val="맑은 고딕"/>
      <family val="3"/>
      <charset val="129"/>
      <scheme val="major"/>
    </font>
    <font>
      <sz val="14"/>
      <color theme="1" tint="0.249977111117893"/>
      <name val="맑은 고딕"/>
      <family val="3"/>
      <charset val="129"/>
      <scheme val="major"/>
    </font>
    <font>
      <b/>
      <sz val="12"/>
      <color theme="1" tint="0.249977111117893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u/>
      <sz val="11"/>
      <color theme="0"/>
      <name val="맑은 고딕"/>
      <family val="3"/>
      <charset val="129"/>
      <scheme val="major"/>
    </font>
    <font>
      <u/>
      <sz val="11"/>
      <color theme="3" tint="0.3999755851924192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b/>
      <vertAlign val="superscript"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i/>
      <sz val="11"/>
      <name val="맑은 고딕"/>
      <family val="3"/>
      <charset val="129"/>
      <scheme val="major"/>
    </font>
    <font>
      <sz val="11"/>
      <color rgb="FFFF0066"/>
      <name val="맑은 고딕"/>
      <family val="3"/>
      <charset val="129"/>
      <scheme val="major"/>
    </font>
    <font>
      <b/>
      <i/>
      <sz val="11"/>
      <name val="맑은 고딕"/>
      <family val="3"/>
      <charset val="129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2B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 style="medium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hair">
        <color theme="3" tint="0.399914548173467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ck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ck">
        <color theme="3" tint="0.39997558519241921"/>
      </bottom>
      <diagonal/>
    </border>
    <border>
      <left/>
      <right style="thin">
        <color theme="0" tint="-0.499984740745262"/>
      </right>
      <top/>
      <bottom style="thick">
        <color theme="3" tint="0.39997558519241921"/>
      </bottom>
      <diagonal/>
    </border>
    <border>
      <left style="thin">
        <color theme="0" tint="-0.499984740745262"/>
      </left>
      <right/>
      <top/>
      <bottom style="thick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hair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/>
      <top style="hair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</borders>
  <cellStyleXfs count="236">
    <xf numFmtId="0" fontId="0" fillId="0" borderId="0">
      <alignment vertical="center"/>
    </xf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2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2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3" fillId="0" borderId="0"/>
    <xf numFmtId="41" fontId="24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/>
    <xf numFmtId="0" fontId="24" fillId="0" borderId="0">
      <alignment vertical="center"/>
    </xf>
    <xf numFmtId="0" fontId="4" fillId="0" borderId="0"/>
    <xf numFmtId="37" fontId="26" fillId="0" borderId="0"/>
    <xf numFmtId="0" fontId="4" fillId="0" borderId="0"/>
    <xf numFmtId="37" fontId="26" fillId="0" borderId="0"/>
    <xf numFmtId="37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Fill="0" applyBorder="0" applyAlignment="0"/>
    <xf numFmtId="0" fontId="27" fillId="0" borderId="0"/>
    <xf numFmtId="4" fontId="10" fillId="0" borderId="0">
      <protection locked="0"/>
    </xf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0" fontId="13" fillId="0" borderId="0" applyFont="0" applyFill="0" applyBorder="0" applyAlignment="0" applyProtection="0"/>
    <xf numFmtId="185" fontId="28" fillId="0" borderId="0" applyFont="0" applyFill="0" applyBorder="0" applyAlignment="0" applyProtection="0">
      <alignment horizontal="right"/>
    </xf>
    <xf numFmtId="186" fontId="28" fillId="0" borderId="0" applyFont="0" applyFill="0" applyBorder="0" applyAlignment="0" applyProtection="0">
      <alignment horizontal="right"/>
    </xf>
    <xf numFmtId="182" fontId="13" fillId="0" borderId="0"/>
    <xf numFmtId="0" fontId="13" fillId="0" borderId="0" applyFont="0" applyFill="0" applyBorder="0" applyAlignment="0" applyProtection="0"/>
    <xf numFmtId="196" fontId="29" fillId="0" borderId="0">
      <protection locked="0"/>
    </xf>
    <xf numFmtId="0" fontId="4" fillId="0" borderId="0" applyFont="0" applyFill="0" applyBorder="0" applyAlignment="0" applyProtection="0"/>
    <xf numFmtId="192" fontId="28" fillId="0" borderId="0" applyFont="0" applyFill="0" applyBorder="0" applyAlignment="0" applyProtection="0">
      <alignment horizontal="right"/>
    </xf>
    <xf numFmtId="187" fontId="28" fillId="0" borderId="0" applyFont="0" applyFill="0" applyBorder="0" applyAlignment="0" applyProtection="0">
      <alignment horizontal="right"/>
    </xf>
    <xf numFmtId="0" fontId="4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30" fillId="0" borderId="0"/>
    <xf numFmtId="183" fontId="13" fillId="0" borderId="0"/>
    <xf numFmtId="188" fontId="28" fillId="0" borderId="1" applyNumberFormat="0" applyFont="0" applyFill="0" applyAlignment="0" applyProtection="0"/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38" fontId="33" fillId="2" borderId="0" applyNumberFormat="0" applyBorder="0" applyAlignment="0" applyProtection="0"/>
    <xf numFmtId="191" fontId="28" fillId="0" borderId="0" applyFont="0" applyFill="0" applyBorder="0" applyAlignment="0" applyProtection="0">
      <alignment horizontal="right"/>
    </xf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4" fontId="36" fillId="3" borderId="4">
      <alignment horizontal="center" vertical="center" wrapText="1"/>
    </xf>
    <xf numFmtId="0" fontId="37" fillId="0" borderId="0" applyProtection="0">
      <alignment horizontal="left"/>
    </xf>
    <xf numFmtId="0" fontId="38" fillId="0" borderId="0" applyProtection="0">
      <alignment horizontal="left"/>
    </xf>
    <xf numFmtId="0" fontId="39" fillId="0" borderId="0" applyNumberFormat="0" applyFill="0" applyBorder="0" applyAlignment="0" applyProtection="0"/>
    <xf numFmtId="10" fontId="33" fillId="4" borderId="5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4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89" fontId="28" fillId="0" borderId="0" applyFont="0" applyFill="0" applyBorder="0" applyAlignment="0" applyProtection="0">
      <alignment horizontal="right"/>
    </xf>
    <xf numFmtId="37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3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94" fontId="5" fillId="0" borderId="0" applyFont="0" applyFill="0" applyBorder="0" applyAlignment="0" applyProtection="0">
      <alignment horizontal="centerContinuous"/>
    </xf>
    <xf numFmtId="1" fontId="45" fillId="0" borderId="0" applyProtection="0">
      <alignment horizontal="right" vertical="center"/>
    </xf>
    <xf numFmtId="197" fontId="29" fillId="0" borderId="0">
      <protection locked="0"/>
    </xf>
    <xf numFmtId="19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97" fontId="29" fillId="0" borderId="0">
      <protection locked="0"/>
    </xf>
    <xf numFmtId="0" fontId="4" fillId="0" borderId="0">
      <protection locked="0"/>
    </xf>
    <xf numFmtId="0" fontId="46" fillId="0" borderId="0">
      <protection locked="0"/>
    </xf>
    <xf numFmtId="0" fontId="4" fillId="0" borderId="0">
      <protection locked="0"/>
    </xf>
    <xf numFmtId="0" fontId="36" fillId="0" borderId="0">
      <protection locked="0"/>
    </xf>
    <xf numFmtId="193" fontId="47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0" fontId="4" fillId="0" borderId="0"/>
    <xf numFmtId="0" fontId="40" fillId="0" borderId="0"/>
    <xf numFmtId="0" fontId="48" fillId="0" borderId="0" applyBorder="0" applyProtection="0">
      <alignment vertical="center"/>
    </xf>
    <xf numFmtId="188" fontId="48" fillId="0" borderId="6" applyBorder="0" applyProtection="0">
      <alignment horizontal="right" vertical="center"/>
    </xf>
    <xf numFmtId="0" fontId="49" fillId="5" borderId="0" applyBorder="0" applyProtection="0">
      <alignment horizontal="centerContinuous" vertical="center"/>
    </xf>
    <xf numFmtId="0" fontId="49" fillId="6" borderId="6" applyBorder="0" applyProtection="0">
      <alignment horizontal="centerContinuous" vertical="center"/>
    </xf>
    <xf numFmtId="0" fontId="50" fillId="0" borderId="0" applyFill="0" applyBorder="0" applyProtection="0">
      <alignment horizontal="left"/>
    </xf>
    <xf numFmtId="0" fontId="32" fillId="0" borderId="7" applyFill="0" applyBorder="0" applyProtection="0">
      <alignment horizontal="left" vertical="top"/>
    </xf>
    <xf numFmtId="0" fontId="51" fillId="0" borderId="0" applyFill="0" applyBorder="0" applyProtection="0">
      <alignment horizontal="left" vertical="top"/>
    </xf>
    <xf numFmtId="198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9" fontId="5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4" fillId="0" borderId="0"/>
    <xf numFmtId="177" fontId="15" fillId="0" borderId="0" applyFont="0" applyProtection="0">
      <protection locked="0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15" fillId="0" borderId="0" applyFont="0">
      <protection locked="0"/>
    </xf>
    <xf numFmtId="0" fontId="16" fillId="0" borderId="8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" fillId="0" borderId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7" borderId="9">
      <alignment horizontal="center" vertical="center"/>
    </xf>
    <xf numFmtId="0" fontId="19" fillId="0" borderId="0" applyNumberFormat="0" applyBorder="0" applyAlignment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0" fillId="0" borderId="10">
      <protection locked="0"/>
    </xf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68" fillId="0" borderId="0" applyAlignment="0" applyProtection="0"/>
    <xf numFmtId="0" fontId="69" fillId="0" borderId="0"/>
    <xf numFmtId="0" fontId="70" fillId="0" borderId="0" applyFill="0" applyProtection="0">
      <alignment wrapText="1"/>
    </xf>
    <xf numFmtId="0" fontId="70" fillId="0" borderId="11" applyFill="0" applyProtection="0">
      <alignment horizontal="right" wrapText="1"/>
    </xf>
    <xf numFmtId="207" fontId="70" fillId="0" borderId="0" applyNumberFormat="0" applyFill="0" applyBorder="0" applyAlignment="0" applyProtection="0"/>
    <xf numFmtId="207" fontId="69" fillId="12" borderId="0" applyNumberFormat="0" applyFont="0" applyBorder="0" applyAlignment="0" applyProtection="0"/>
    <xf numFmtId="0" fontId="69" fillId="0" borderId="0" applyFill="0" applyBorder="0" applyProtection="0"/>
    <xf numFmtId="207" fontId="69" fillId="9" borderId="0" applyNumberFormat="0" applyFont="0" applyBorder="0" applyAlignment="0" applyProtection="0"/>
    <xf numFmtId="195" fontId="69" fillId="0" borderId="0" applyFill="0" applyBorder="0" applyAlignment="0" applyProtection="0"/>
    <xf numFmtId="0" fontId="71" fillId="0" borderId="0" applyNumberFormat="0" applyAlignment="0" applyProtection="0"/>
    <xf numFmtId="207" fontId="72" fillId="0" borderId="12" applyNumberFormat="0" applyFill="0" applyAlignment="0" applyProtection="0"/>
    <xf numFmtId="0" fontId="72" fillId="0" borderId="13" applyNumberFormat="0" applyFill="0" applyAlignment="0" applyProtection="0"/>
    <xf numFmtId="0" fontId="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</cellStyleXfs>
  <cellXfs count="536">
    <xf numFmtId="0" fontId="0" fillId="0" borderId="0" xfId="0">
      <alignment vertical="center"/>
    </xf>
    <xf numFmtId="0" fontId="55" fillId="0" borderId="0" xfId="0" applyFont="1">
      <alignment vertic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58" fillId="0" borderId="0" xfId="0" applyFont="1">
      <alignment vertical="center"/>
    </xf>
    <xf numFmtId="206" fontId="63" fillId="0" borderId="0" xfId="183" applyNumberFormat="1" applyFont="1" applyFill="1" applyBorder="1">
      <alignment vertical="center"/>
    </xf>
    <xf numFmtId="0" fontId="55" fillId="0" borderId="0" xfId="0" applyFont="1" applyBorder="1">
      <alignment vertical="center"/>
    </xf>
    <xf numFmtId="0" fontId="55" fillId="0" borderId="0" xfId="0" applyFont="1" applyFill="1">
      <alignment vertical="center"/>
    </xf>
    <xf numFmtId="0" fontId="61" fillId="0" borderId="0" xfId="0" applyFont="1" applyBorder="1">
      <alignment vertical="center"/>
    </xf>
    <xf numFmtId="0" fontId="60" fillId="0" borderId="0" xfId="0" applyFont="1">
      <alignment vertical="center"/>
    </xf>
    <xf numFmtId="0" fontId="60" fillId="0" borderId="0" xfId="0" applyFont="1" applyBorder="1">
      <alignment vertical="center"/>
    </xf>
    <xf numFmtId="0" fontId="60" fillId="0" borderId="0" xfId="0" quotePrefix="1" applyFont="1" applyFill="1" applyBorder="1" applyAlignment="1">
      <alignment horizontal="center" vertical="center"/>
    </xf>
    <xf numFmtId="0" fontId="60" fillId="0" borderId="0" xfId="0" applyFont="1" applyFill="1" applyBorder="1">
      <alignment vertical="center"/>
    </xf>
    <xf numFmtId="206" fontId="64" fillId="0" borderId="0" xfId="183" applyNumberFormat="1" applyFont="1" applyFill="1" applyBorder="1">
      <alignment vertical="center"/>
    </xf>
    <xf numFmtId="0" fontId="60" fillId="0" borderId="0" xfId="0" applyFont="1" applyFill="1">
      <alignment vertical="center"/>
    </xf>
    <xf numFmtId="0" fontId="65" fillId="0" borderId="0" xfId="0" applyFont="1" applyFill="1" applyBorder="1">
      <alignment vertical="center"/>
    </xf>
    <xf numFmtId="0" fontId="55" fillId="0" borderId="0" xfId="0" applyFont="1" applyFill="1" applyBorder="1">
      <alignment vertical="center"/>
    </xf>
    <xf numFmtId="206" fontId="63" fillId="0" borderId="0" xfId="0" applyNumberFormat="1" applyFont="1" applyFill="1" applyBorder="1">
      <alignment vertical="center"/>
    </xf>
    <xf numFmtId="206" fontId="60" fillId="0" borderId="0" xfId="0" applyNumberFormat="1" applyFont="1" applyFill="1" applyBorder="1">
      <alignment vertical="center"/>
    </xf>
    <xf numFmtId="0" fontId="66" fillId="13" borderId="0" xfId="0" applyFont="1" applyFill="1" applyBorder="1">
      <alignment vertical="center"/>
    </xf>
    <xf numFmtId="176" fontId="67" fillId="13" borderId="0" xfId="178" applyNumberFormat="1" applyFont="1" applyFill="1" applyBorder="1" applyAlignment="1">
      <alignment vertical="center"/>
    </xf>
    <xf numFmtId="0" fontId="66" fillId="13" borderId="0" xfId="0" applyFont="1" applyFill="1">
      <alignment vertical="center"/>
    </xf>
    <xf numFmtId="0" fontId="73" fillId="0" borderId="0" xfId="0" applyFont="1">
      <alignment vertical="center"/>
    </xf>
    <xf numFmtId="0" fontId="73" fillId="0" borderId="0" xfId="0" applyFont="1" applyBorder="1">
      <alignment vertical="center"/>
    </xf>
    <xf numFmtId="0" fontId="74" fillId="0" borderId="0" xfId="0" applyFont="1">
      <alignment vertical="center"/>
    </xf>
    <xf numFmtId="0" fontId="75" fillId="13" borderId="0" xfId="0" applyFont="1" applyFill="1" applyBorder="1">
      <alignment vertical="center"/>
    </xf>
    <xf numFmtId="0" fontId="77" fillId="0" borderId="0" xfId="0" applyFont="1">
      <alignment vertical="center"/>
    </xf>
    <xf numFmtId="0" fontId="77" fillId="0" borderId="0" xfId="0" applyFont="1" applyFill="1">
      <alignment vertical="center"/>
    </xf>
    <xf numFmtId="0" fontId="77" fillId="0" borderId="0" xfId="0" applyFont="1" applyFill="1" applyBorder="1">
      <alignment vertical="center"/>
    </xf>
    <xf numFmtId="0" fontId="73" fillId="0" borderId="0" xfId="0" applyFont="1" applyFill="1" applyBorder="1">
      <alignment vertical="center"/>
    </xf>
    <xf numFmtId="0" fontId="78" fillId="0" borderId="0" xfId="0" applyFont="1" applyFill="1" applyBorder="1">
      <alignment vertical="center"/>
    </xf>
    <xf numFmtId="0" fontId="60" fillId="0" borderId="14" xfId="0" quotePrefix="1" applyFont="1" applyFill="1" applyBorder="1" applyAlignment="1">
      <alignment horizontal="center" vertical="center"/>
    </xf>
    <xf numFmtId="0" fontId="60" fillId="0" borderId="16" xfId="0" applyFont="1" applyFill="1" applyBorder="1">
      <alignment vertical="center"/>
    </xf>
    <xf numFmtId="0" fontId="60" fillId="0" borderId="15" xfId="0" applyFont="1" applyFill="1" applyBorder="1">
      <alignment vertical="center"/>
    </xf>
    <xf numFmtId="0" fontId="55" fillId="0" borderId="15" xfId="0" applyFont="1" applyFill="1" applyBorder="1">
      <alignment vertical="center"/>
    </xf>
    <xf numFmtId="0" fontId="60" fillId="0" borderId="17" xfId="0" applyFont="1" applyFill="1" applyBorder="1">
      <alignment vertical="center"/>
    </xf>
    <xf numFmtId="0" fontId="55" fillId="0" borderId="18" xfId="0" applyFont="1" applyFill="1" applyBorder="1">
      <alignment vertical="center"/>
    </xf>
    <xf numFmtId="0" fontId="60" fillId="0" borderId="14" xfId="0" applyFont="1" applyFill="1" applyBorder="1">
      <alignment vertical="center"/>
    </xf>
    <xf numFmtId="0" fontId="75" fillId="13" borderId="0" xfId="0" applyFont="1" applyFill="1">
      <alignment vertical="center"/>
    </xf>
    <xf numFmtId="0" fontId="77" fillId="0" borderId="16" xfId="0" applyFont="1" applyFill="1" applyBorder="1">
      <alignment vertical="center"/>
    </xf>
    <xf numFmtId="0" fontId="77" fillId="0" borderId="21" xfId="0" applyFont="1" applyFill="1" applyBorder="1">
      <alignment vertical="center"/>
    </xf>
    <xf numFmtId="0" fontId="60" fillId="0" borderId="19" xfId="0" applyFont="1" applyFill="1" applyBorder="1">
      <alignment vertical="center"/>
    </xf>
    <xf numFmtId="0" fontId="55" fillId="0" borderId="14" xfId="0" applyFont="1" applyFill="1" applyBorder="1">
      <alignment vertical="center"/>
    </xf>
    <xf numFmtId="0" fontId="60" fillId="0" borderId="20" xfId="0" applyFont="1" applyFill="1" applyBorder="1">
      <alignment vertical="center"/>
    </xf>
    <xf numFmtId="41" fontId="73" fillId="0" borderId="0" xfId="0" applyNumberFormat="1" applyFont="1" applyBorder="1">
      <alignment vertical="center"/>
    </xf>
    <xf numFmtId="0" fontId="60" fillId="0" borderId="22" xfId="0" applyFont="1" applyFill="1" applyBorder="1">
      <alignment vertical="center"/>
    </xf>
    <xf numFmtId="0" fontId="55" fillId="0" borderId="22" xfId="0" applyFont="1" applyFill="1" applyBorder="1">
      <alignment vertical="center"/>
    </xf>
    <xf numFmtId="0" fontId="60" fillId="0" borderId="23" xfId="0" applyFont="1" applyFill="1" applyBorder="1">
      <alignment vertical="center"/>
    </xf>
    <xf numFmtId="10" fontId="55" fillId="0" borderId="0" xfId="0" applyNumberFormat="1" applyFont="1" applyBorder="1">
      <alignment vertical="center"/>
    </xf>
    <xf numFmtId="177" fontId="60" fillId="10" borderId="0" xfId="0" quotePrefix="1" applyNumberFormat="1" applyFont="1" applyFill="1" applyBorder="1" applyAlignment="1">
      <alignment horizontal="right" vertical="center"/>
    </xf>
    <xf numFmtId="177" fontId="60" fillId="10" borderId="0" xfId="0" applyNumberFormat="1" applyFont="1" applyFill="1" applyBorder="1" applyAlignment="1">
      <alignment horizontal="right" vertical="center"/>
    </xf>
    <xf numFmtId="177" fontId="55" fillId="10" borderId="0" xfId="183" applyNumberFormat="1" applyFont="1" applyFill="1" applyBorder="1" applyAlignment="1">
      <alignment horizontal="right" vertical="center"/>
    </xf>
    <xf numFmtId="177" fontId="55" fillId="10" borderId="0" xfId="0" applyNumberFormat="1" applyFont="1" applyFill="1" applyBorder="1" applyAlignment="1">
      <alignment horizontal="right" vertical="center"/>
    </xf>
    <xf numFmtId="177" fontId="60" fillId="10" borderId="0" xfId="183" applyNumberFormat="1" applyFont="1" applyFill="1" applyBorder="1" applyAlignment="1">
      <alignment horizontal="right" vertical="center"/>
    </xf>
    <xf numFmtId="177" fontId="60" fillId="10" borderId="20" xfId="0" applyNumberFormat="1" applyFont="1" applyFill="1" applyBorder="1" applyAlignment="1">
      <alignment horizontal="right" vertical="center"/>
    </xf>
    <xf numFmtId="0" fontId="60" fillId="0" borderId="24" xfId="0" applyFont="1" applyFill="1" applyBorder="1">
      <alignment vertical="center"/>
    </xf>
    <xf numFmtId="0" fontId="60" fillId="0" borderId="25" xfId="0" applyFont="1" applyFill="1" applyBorder="1">
      <alignment vertical="center"/>
    </xf>
    <xf numFmtId="0" fontId="55" fillId="0" borderId="18" xfId="0" applyFont="1" applyBorder="1">
      <alignment vertical="center"/>
    </xf>
    <xf numFmtId="203" fontId="55" fillId="0" borderId="0" xfId="0" applyNumberFormat="1" applyFont="1" applyBorder="1">
      <alignment vertical="center"/>
    </xf>
    <xf numFmtId="0" fontId="60" fillId="0" borderId="26" xfId="0" applyFont="1" applyFill="1" applyBorder="1">
      <alignment vertical="center"/>
    </xf>
    <xf numFmtId="0" fontId="63" fillId="0" borderId="0" xfId="0" applyFont="1" applyFill="1" applyBorder="1" applyAlignment="1">
      <alignment horizontal="left" vertical="center" indent="1"/>
    </xf>
    <xf numFmtId="206" fontId="64" fillId="0" borderId="0" xfId="0" applyNumberFormat="1" applyFont="1" applyFill="1" applyBorder="1">
      <alignment vertical="center"/>
    </xf>
    <xf numFmtId="0" fontId="60" fillId="0" borderId="27" xfId="0" applyFont="1" applyFill="1" applyBorder="1">
      <alignment vertical="center"/>
    </xf>
    <xf numFmtId="0" fontId="63" fillId="0" borderId="0" xfId="0" applyFont="1">
      <alignment vertical="center"/>
    </xf>
    <xf numFmtId="0" fontId="63" fillId="0" borderId="0" xfId="0" applyFont="1" applyFill="1" applyBorder="1">
      <alignment vertical="center"/>
    </xf>
    <xf numFmtId="203" fontId="60" fillId="0" borderId="0" xfId="0" applyNumberFormat="1" applyFont="1" applyFill="1" applyBorder="1">
      <alignment vertical="center"/>
    </xf>
    <xf numFmtId="203" fontId="81" fillId="13" borderId="0" xfId="0" applyNumberFormat="1" applyFont="1" applyFill="1">
      <alignment vertical="center"/>
    </xf>
    <xf numFmtId="0" fontId="77" fillId="0" borderId="19" xfId="0" applyFont="1" applyFill="1" applyBorder="1">
      <alignment vertical="center"/>
    </xf>
    <xf numFmtId="0" fontId="78" fillId="0" borderId="20" xfId="0" applyFont="1" applyFill="1" applyBorder="1">
      <alignment vertical="center"/>
    </xf>
    <xf numFmtId="43" fontId="73" fillId="0" borderId="0" xfId="0" applyNumberFormat="1" applyFont="1" applyBorder="1">
      <alignment vertical="center"/>
    </xf>
    <xf numFmtId="3" fontId="73" fillId="0" borderId="0" xfId="0" applyNumberFormat="1" applyFont="1" applyBorder="1">
      <alignment vertical="center"/>
    </xf>
    <xf numFmtId="0" fontId="82" fillId="10" borderId="18" xfId="0" applyFont="1" applyFill="1" applyBorder="1" applyAlignment="1">
      <alignment horizontal="left" vertical="center"/>
    </xf>
    <xf numFmtId="0" fontId="83" fillId="10" borderId="18" xfId="0" applyFont="1" applyFill="1" applyBorder="1" applyAlignment="1">
      <alignment horizontal="left" vertical="center"/>
    </xf>
    <xf numFmtId="0" fontId="83" fillId="10" borderId="0" xfId="0" applyFont="1" applyFill="1" applyBorder="1" applyAlignment="1">
      <alignment horizontal="left" vertical="center"/>
    </xf>
    <xf numFmtId="0" fontId="83" fillId="10" borderId="14" xfId="0" applyFont="1" applyFill="1" applyBorder="1" applyAlignment="1">
      <alignment horizontal="left" vertical="center"/>
    </xf>
    <xf numFmtId="0" fontId="82" fillId="10" borderId="24" xfId="0" applyFont="1" applyFill="1" applyBorder="1" applyAlignment="1">
      <alignment horizontal="left" vertical="center"/>
    </xf>
    <xf numFmtId="0" fontId="83" fillId="10" borderId="24" xfId="0" applyFont="1" applyFill="1" applyBorder="1" applyAlignment="1">
      <alignment horizontal="left" vertical="center"/>
    </xf>
    <xf numFmtId="0" fontId="60" fillId="10" borderId="0" xfId="0" applyFont="1" applyFill="1">
      <alignment vertical="center"/>
    </xf>
    <xf numFmtId="0" fontId="55" fillId="10" borderId="0" xfId="0" applyFont="1" applyFill="1">
      <alignment vertical="center"/>
    </xf>
    <xf numFmtId="0" fontId="60" fillId="0" borderId="18" xfId="0" applyFont="1" applyFill="1" applyBorder="1">
      <alignment vertical="center"/>
    </xf>
    <xf numFmtId="0" fontId="63" fillId="0" borderId="0" xfId="0" applyFont="1" applyBorder="1">
      <alignment vertical="center"/>
    </xf>
    <xf numFmtId="0" fontId="63" fillId="0" borderId="0" xfId="0" applyFont="1" applyFill="1">
      <alignment vertical="center"/>
    </xf>
    <xf numFmtId="41" fontId="63" fillId="0" borderId="0" xfId="183" applyFont="1" applyFill="1" applyBorder="1">
      <alignment vertical="center"/>
    </xf>
    <xf numFmtId="0" fontId="64" fillId="0" borderId="0" xfId="0" applyFont="1" applyBorder="1">
      <alignment vertical="center"/>
    </xf>
    <xf numFmtId="0" fontId="64" fillId="0" borderId="0" xfId="0" applyFont="1">
      <alignment vertical="center"/>
    </xf>
    <xf numFmtId="0" fontId="63" fillId="10" borderId="0" xfId="0" applyFont="1" applyFill="1" applyBorder="1">
      <alignment vertical="center"/>
    </xf>
    <xf numFmtId="0" fontId="64" fillId="0" borderId="0" xfId="0" applyFont="1" applyFill="1">
      <alignment vertical="center"/>
    </xf>
    <xf numFmtId="0" fontId="64" fillId="0" borderId="16" xfId="0" applyFont="1" applyFill="1" applyBorder="1">
      <alignment vertical="center"/>
    </xf>
    <xf numFmtId="0" fontId="64" fillId="0" borderId="0" xfId="0" applyFont="1" applyFill="1" applyBorder="1">
      <alignment vertical="center"/>
    </xf>
    <xf numFmtId="0" fontId="55" fillId="10" borderId="0" xfId="0" applyFont="1" applyFill="1" applyBorder="1">
      <alignment vertical="center"/>
    </xf>
    <xf numFmtId="0" fontId="55" fillId="8" borderId="0" xfId="0" applyFont="1" applyFill="1">
      <alignment vertical="center"/>
    </xf>
    <xf numFmtId="0" fontId="63" fillId="0" borderId="20" xfId="0" applyFont="1" applyBorder="1">
      <alignment vertical="center"/>
    </xf>
    <xf numFmtId="0" fontId="65" fillId="0" borderId="0" xfId="0" applyFont="1">
      <alignment vertical="center"/>
    </xf>
    <xf numFmtId="0" fontId="61" fillId="0" borderId="0" xfId="0" applyFont="1" applyAlignment="1">
      <alignment horizontal="left" vertical="center" indent="1"/>
    </xf>
    <xf numFmtId="209" fontId="55" fillId="0" borderId="0" xfId="0" applyNumberFormat="1" applyFont="1" applyBorder="1">
      <alignment vertical="center"/>
    </xf>
    <xf numFmtId="0" fontId="55" fillId="0" borderId="20" xfId="0" applyFont="1" applyBorder="1">
      <alignment vertical="center"/>
    </xf>
    <xf numFmtId="1" fontId="55" fillId="0" borderId="0" xfId="0" applyNumberFormat="1" applyFont="1" applyFill="1" applyBorder="1" applyAlignment="1">
      <alignment vertical="center"/>
    </xf>
    <xf numFmtId="1" fontId="60" fillId="0" borderId="0" xfId="0" applyNumberFormat="1" applyFont="1" applyFill="1" applyBorder="1" applyAlignment="1">
      <alignment vertical="center"/>
    </xf>
    <xf numFmtId="1" fontId="60" fillId="0" borderId="20" xfId="0" applyNumberFormat="1" applyFont="1" applyFill="1" applyBorder="1" applyAlignment="1">
      <alignment vertical="center"/>
    </xf>
    <xf numFmtId="0" fontId="55" fillId="0" borderId="20" xfId="0" applyFont="1" applyFill="1" applyBorder="1">
      <alignment vertical="center"/>
    </xf>
    <xf numFmtId="206" fontId="63" fillId="0" borderId="20" xfId="0" applyNumberFormat="1" applyFont="1" applyFill="1" applyBorder="1">
      <alignment vertical="center"/>
    </xf>
    <xf numFmtId="0" fontId="55" fillId="0" borderId="19" xfId="0" applyFont="1" applyFill="1" applyBorder="1">
      <alignment vertical="center"/>
    </xf>
    <xf numFmtId="0" fontId="55" fillId="0" borderId="30" xfId="0" applyFont="1" applyFill="1" applyBorder="1">
      <alignment vertical="center"/>
    </xf>
    <xf numFmtId="0" fontId="60" fillId="0" borderId="30" xfId="0" applyFont="1" applyFill="1" applyBorder="1">
      <alignment vertical="center"/>
    </xf>
    <xf numFmtId="0" fontId="65" fillId="0" borderId="20" xfId="0" applyFont="1" applyFill="1" applyBorder="1">
      <alignment vertical="center"/>
    </xf>
    <xf numFmtId="0" fontId="60" fillId="0" borderId="32" xfId="0" applyFont="1" applyFill="1" applyBorder="1">
      <alignment vertical="center"/>
    </xf>
    <xf numFmtId="0" fontId="55" fillId="0" borderId="32" xfId="0" applyFont="1" applyFill="1" applyBorder="1">
      <alignment vertical="center"/>
    </xf>
    <xf numFmtId="0" fontId="60" fillId="10" borderId="0" xfId="0" applyFont="1" applyFill="1" applyBorder="1">
      <alignment vertical="center"/>
    </xf>
    <xf numFmtId="206" fontId="63" fillId="0" borderId="33" xfId="0" applyNumberFormat="1" applyFont="1" applyFill="1" applyBorder="1">
      <alignment vertical="center"/>
    </xf>
    <xf numFmtId="0" fontId="55" fillId="15" borderId="0" xfId="0" applyFont="1" applyFill="1">
      <alignment vertical="center"/>
    </xf>
    <xf numFmtId="0" fontId="85" fillId="15" borderId="0" xfId="0" applyFont="1" applyFill="1">
      <alignment vertical="center"/>
    </xf>
    <xf numFmtId="0" fontId="86" fillId="15" borderId="0" xfId="220" applyFont="1" applyFill="1">
      <alignment vertical="center"/>
    </xf>
    <xf numFmtId="0" fontId="86" fillId="15" borderId="0" xfId="220" applyFont="1" applyFill="1" applyAlignment="1">
      <alignment horizontal="left" vertical="center" indent="1"/>
    </xf>
    <xf numFmtId="0" fontId="86" fillId="15" borderId="0" xfId="220" applyFont="1" applyFill="1" applyBorder="1">
      <alignment vertical="center"/>
    </xf>
    <xf numFmtId="0" fontId="87" fillId="15" borderId="0" xfId="0" applyFont="1" applyFill="1">
      <alignment vertical="center"/>
    </xf>
    <xf numFmtId="0" fontId="86" fillId="15" borderId="0" xfId="220" applyFont="1" applyFill="1" applyBorder="1" applyAlignment="1">
      <alignment horizontal="left" vertical="center" indent="1"/>
    </xf>
    <xf numFmtId="0" fontId="64" fillId="0" borderId="14" xfId="0" applyFont="1" applyBorder="1" applyAlignment="1">
      <alignment vertical="center" wrapText="1"/>
    </xf>
    <xf numFmtId="0" fontId="88" fillId="11" borderId="14" xfId="0" applyFont="1" applyFill="1" applyBorder="1">
      <alignment vertical="center"/>
    </xf>
    <xf numFmtId="0" fontId="53" fillId="16" borderId="0" xfId="0" applyFont="1" applyFill="1">
      <alignment vertical="center"/>
    </xf>
    <xf numFmtId="0" fontId="56" fillId="0" borderId="0" xfId="0" applyFont="1" applyFill="1" applyBorder="1">
      <alignment vertical="center"/>
    </xf>
    <xf numFmtId="0" fontId="60" fillId="11" borderId="14" xfId="0" applyFont="1" applyFill="1" applyBorder="1" applyAlignment="1">
      <alignment vertical="center"/>
    </xf>
    <xf numFmtId="0" fontId="60" fillId="11" borderId="0" xfId="0" applyFont="1" applyFill="1" applyBorder="1" applyAlignment="1">
      <alignment vertical="center"/>
    </xf>
    <xf numFmtId="0" fontId="66" fillId="13" borderId="35" xfId="0" applyFont="1" applyFill="1" applyBorder="1">
      <alignment vertical="center"/>
    </xf>
    <xf numFmtId="0" fontId="84" fillId="11" borderId="36" xfId="0" applyFont="1" applyFill="1" applyBorder="1">
      <alignment vertical="center"/>
    </xf>
    <xf numFmtId="0" fontId="84" fillId="11" borderId="43" xfId="0" applyFont="1" applyFill="1" applyBorder="1">
      <alignment vertical="center"/>
    </xf>
    <xf numFmtId="0" fontId="90" fillId="0" borderId="0" xfId="0" applyFont="1">
      <alignment vertical="center"/>
    </xf>
    <xf numFmtId="0" fontId="91" fillId="0" borderId="37" xfId="220" applyFont="1" applyBorder="1" applyAlignment="1">
      <alignment horizontal="left" vertical="center" indent="1"/>
    </xf>
    <xf numFmtId="0" fontId="91" fillId="0" borderId="38" xfId="220" applyFont="1" applyBorder="1" applyAlignment="1">
      <alignment horizontal="left" vertical="center" indent="1"/>
    </xf>
    <xf numFmtId="0" fontId="91" fillId="0" borderId="0" xfId="220" applyFont="1" applyBorder="1" applyAlignment="1">
      <alignment horizontal="left" vertical="center" indent="1"/>
    </xf>
    <xf numFmtId="0" fontId="91" fillId="0" borderId="37" xfId="0" applyFont="1" applyBorder="1" applyAlignment="1">
      <alignment horizontal="left" vertical="center" indent="1"/>
    </xf>
    <xf numFmtId="0" fontId="91" fillId="0" borderId="0" xfId="0" applyFont="1" applyBorder="1" applyAlignment="1">
      <alignment horizontal="left" vertical="center" indent="1"/>
    </xf>
    <xf numFmtId="0" fontId="91" fillId="0" borderId="39" xfId="0" applyFont="1" applyBorder="1" applyAlignment="1">
      <alignment horizontal="left" vertical="center" indent="1"/>
    </xf>
    <xf numFmtId="0" fontId="91" fillId="0" borderId="40" xfId="220" applyFont="1" applyBorder="1" applyAlignment="1">
      <alignment horizontal="left" vertical="center" indent="1"/>
    </xf>
    <xf numFmtId="0" fontId="91" fillId="0" borderId="41" xfId="0" applyFont="1" applyBorder="1" applyAlignment="1">
      <alignment horizontal="left" vertical="center" indent="1"/>
    </xf>
    <xf numFmtId="0" fontId="91" fillId="0" borderId="42" xfId="0" applyFont="1" applyBorder="1" applyAlignment="1">
      <alignment horizontal="left" vertical="center" indent="1"/>
    </xf>
    <xf numFmtId="0" fontId="91" fillId="15" borderId="37" xfId="220" applyFont="1" applyFill="1" applyBorder="1" applyAlignment="1">
      <alignment horizontal="left" vertical="center" indent="1"/>
    </xf>
    <xf numFmtId="0" fontId="91" fillId="15" borderId="38" xfId="220" applyFont="1" applyFill="1" applyBorder="1" applyAlignment="1">
      <alignment horizontal="left" vertical="center" indent="1"/>
    </xf>
    <xf numFmtId="0" fontId="91" fillId="15" borderId="0" xfId="220" applyFont="1" applyFill="1" applyBorder="1" applyAlignment="1">
      <alignment horizontal="left" vertical="center" indent="1"/>
    </xf>
    <xf numFmtId="0" fontId="91" fillId="15" borderId="37" xfId="0" applyFont="1" applyFill="1" applyBorder="1" applyAlignment="1">
      <alignment horizontal="left" vertical="center" indent="1"/>
    </xf>
    <xf numFmtId="0" fontId="91" fillId="15" borderId="0" xfId="0" applyFont="1" applyFill="1" applyBorder="1" applyAlignment="1">
      <alignment horizontal="left" vertical="center" indent="1"/>
    </xf>
    <xf numFmtId="0" fontId="91" fillId="15" borderId="28" xfId="0" applyFont="1" applyFill="1" applyBorder="1" applyAlignment="1">
      <alignment horizontal="left" vertical="center" indent="1"/>
    </xf>
    <xf numFmtId="0" fontId="91" fillId="15" borderId="29" xfId="0" applyFont="1" applyFill="1" applyBorder="1" applyAlignment="1">
      <alignment horizontal="left" vertical="center" indent="1"/>
    </xf>
    <xf numFmtId="0" fontId="53" fillId="0" borderId="44" xfId="0" applyFont="1" applyFill="1" applyBorder="1">
      <alignment vertical="center"/>
    </xf>
    <xf numFmtId="0" fontId="53" fillId="0" borderId="45" xfId="0" applyFont="1" applyFill="1" applyBorder="1">
      <alignment vertical="center"/>
    </xf>
    <xf numFmtId="0" fontId="54" fillId="0" borderId="46" xfId="0" applyFont="1" applyFill="1" applyBorder="1">
      <alignment vertical="center"/>
    </xf>
    <xf numFmtId="0" fontId="55" fillId="0" borderId="47" xfId="0" applyFont="1" applyFill="1" applyBorder="1">
      <alignment vertical="center"/>
    </xf>
    <xf numFmtId="0" fontId="55" fillId="0" borderId="48" xfId="0" applyFont="1" applyFill="1" applyBorder="1">
      <alignment vertical="center"/>
    </xf>
    <xf numFmtId="0" fontId="56" fillId="0" borderId="48" xfId="0" applyFont="1" applyFill="1" applyBorder="1">
      <alignment vertical="center"/>
    </xf>
    <xf numFmtId="0" fontId="57" fillId="0" borderId="47" xfId="0" applyFont="1" applyFill="1" applyBorder="1" applyAlignment="1">
      <alignment horizontal="center" vertical="center"/>
    </xf>
    <xf numFmtId="0" fontId="53" fillId="0" borderId="0" xfId="0" applyFont="1" applyFill="1" applyBorder="1">
      <alignment vertical="center"/>
    </xf>
    <xf numFmtId="0" fontId="53" fillId="0" borderId="48" xfId="0" applyFont="1" applyFill="1" applyBorder="1">
      <alignment vertical="center"/>
    </xf>
    <xf numFmtId="0" fontId="58" fillId="0" borderId="47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5" fillId="0" borderId="49" xfId="0" applyFont="1" applyFill="1" applyBorder="1">
      <alignment vertical="center"/>
    </xf>
    <xf numFmtId="0" fontId="55" fillId="0" borderId="50" xfId="0" applyFont="1" applyFill="1" applyBorder="1">
      <alignment vertical="center"/>
    </xf>
    <xf numFmtId="0" fontId="55" fillId="0" borderId="51" xfId="0" applyFont="1" applyFill="1" applyBorder="1">
      <alignment vertical="center"/>
    </xf>
    <xf numFmtId="0" fontId="60" fillId="11" borderId="35" xfId="0" applyFont="1" applyFill="1" applyBorder="1" applyAlignment="1">
      <alignment vertical="center"/>
    </xf>
    <xf numFmtId="0" fontId="55" fillId="0" borderId="33" xfId="0" applyFont="1" applyFill="1" applyBorder="1">
      <alignment vertical="center"/>
    </xf>
    <xf numFmtId="0" fontId="60" fillId="0" borderId="52" xfId="0" quotePrefix="1" applyFont="1" applyFill="1" applyBorder="1" applyAlignment="1">
      <alignment horizontal="center" vertical="center"/>
    </xf>
    <xf numFmtId="206" fontId="60" fillId="0" borderId="0" xfId="183" applyNumberFormat="1" applyFont="1" applyFill="1" applyBorder="1">
      <alignment vertical="center"/>
    </xf>
    <xf numFmtId="206" fontId="60" fillId="0" borderId="20" xfId="183" applyNumberFormat="1" applyFont="1" applyFill="1" applyBorder="1">
      <alignment vertical="center"/>
    </xf>
    <xf numFmtId="206" fontId="60" fillId="0" borderId="0" xfId="183" applyNumberFormat="1" applyFont="1" applyFill="1" applyBorder="1" applyAlignment="1">
      <alignment horizontal="right" vertical="center"/>
    </xf>
    <xf numFmtId="206" fontId="60" fillId="0" borderId="20" xfId="183" applyNumberFormat="1" applyFont="1" applyFill="1" applyBorder="1" applyAlignment="1">
      <alignment horizontal="right" vertical="center"/>
    </xf>
    <xf numFmtId="177" fontId="55" fillId="0" borderId="0" xfId="183" applyNumberFormat="1" applyFont="1" applyFill="1" applyBorder="1">
      <alignment vertical="center"/>
    </xf>
    <xf numFmtId="206" fontId="55" fillId="0" borderId="0" xfId="183" applyNumberFormat="1" applyFont="1" applyFill="1" applyBorder="1">
      <alignment vertical="center"/>
    </xf>
    <xf numFmtId="10" fontId="55" fillId="0" borderId="0" xfId="178" applyNumberFormat="1" applyFont="1" applyFill="1" applyBorder="1" applyAlignment="1">
      <alignment vertical="center"/>
    </xf>
    <xf numFmtId="177" fontId="60" fillId="0" borderId="16" xfId="183" applyNumberFormat="1" applyFont="1" applyFill="1" applyBorder="1">
      <alignment vertical="center"/>
    </xf>
    <xf numFmtId="206" fontId="60" fillId="0" borderId="16" xfId="183" applyNumberFormat="1" applyFont="1" applyFill="1" applyBorder="1">
      <alignment vertical="center"/>
    </xf>
    <xf numFmtId="177" fontId="60" fillId="0" borderId="0" xfId="183" applyNumberFormat="1" applyFont="1" applyFill="1" applyBorder="1">
      <alignment vertical="center"/>
    </xf>
    <xf numFmtId="177" fontId="60" fillId="0" borderId="15" xfId="183" applyNumberFormat="1" applyFont="1" applyFill="1" applyBorder="1">
      <alignment vertical="center"/>
    </xf>
    <xf numFmtId="177" fontId="60" fillId="0" borderId="26" xfId="183" applyNumberFormat="1" applyFont="1" applyFill="1" applyBorder="1">
      <alignment vertical="center"/>
    </xf>
    <xf numFmtId="177" fontId="60" fillId="0" borderId="19" xfId="183" applyNumberFormat="1" applyFont="1" applyFill="1" applyBorder="1">
      <alignment vertical="center"/>
    </xf>
    <xf numFmtId="177" fontId="55" fillId="0" borderId="0" xfId="0" applyNumberFormat="1" applyFont="1" applyFill="1" applyBorder="1">
      <alignment vertical="center"/>
    </xf>
    <xf numFmtId="177" fontId="60" fillId="0" borderId="0" xfId="0" applyNumberFormat="1" applyFont="1" applyFill="1" applyBorder="1">
      <alignment vertical="center"/>
    </xf>
    <xf numFmtId="206" fontId="60" fillId="0" borderId="24" xfId="183" applyNumberFormat="1" applyFont="1" applyFill="1" applyBorder="1">
      <alignment vertical="center"/>
    </xf>
    <xf numFmtId="206" fontId="60" fillId="0" borderId="25" xfId="183" applyNumberFormat="1" applyFont="1" applyFill="1" applyBorder="1">
      <alignment vertical="center"/>
    </xf>
    <xf numFmtId="206" fontId="55" fillId="0" borderId="0" xfId="0" applyNumberFormat="1" applyFont="1" applyFill="1" applyBorder="1">
      <alignment vertical="center"/>
    </xf>
    <xf numFmtId="206" fontId="55" fillId="0" borderId="18" xfId="183" applyNumberFormat="1" applyFont="1" applyFill="1" applyBorder="1">
      <alignment vertical="center"/>
    </xf>
    <xf numFmtId="10" fontId="77" fillId="10" borderId="0" xfId="178" applyNumberFormat="1" applyFont="1" applyFill="1" applyBorder="1" applyAlignment="1">
      <alignment vertical="center"/>
    </xf>
    <xf numFmtId="10" fontId="77" fillId="10" borderId="21" xfId="178" applyNumberFormat="1" applyFont="1" applyFill="1" applyBorder="1" applyAlignment="1">
      <alignment vertical="center"/>
    </xf>
    <xf numFmtId="10" fontId="77" fillId="10" borderId="19" xfId="178" applyNumberFormat="1" applyFont="1" applyFill="1" applyBorder="1" applyAlignment="1">
      <alignment vertical="center"/>
    </xf>
    <xf numFmtId="10" fontId="77" fillId="0" borderId="19" xfId="178" applyNumberFormat="1" applyFont="1" applyFill="1" applyBorder="1" applyAlignment="1">
      <alignment vertical="center"/>
    </xf>
    <xf numFmtId="41" fontId="73" fillId="0" borderId="0" xfId="183" applyFont="1" applyFill="1" applyBorder="1">
      <alignment vertical="center"/>
    </xf>
    <xf numFmtId="10" fontId="77" fillId="10" borderId="16" xfId="178" applyNumberFormat="1" applyFont="1" applyFill="1" applyBorder="1" applyAlignment="1">
      <alignment vertical="center"/>
    </xf>
    <xf numFmtId="10" fontId="77" fillId="0" borderId="16" xfId="178" applyNumberFormat="1" applyFont="1" applyFill="1" applyBorder="1" applyAlignment="1">
      <alignment vertical="center"/>
    </xf>
    <xf numFmtId="41" fontId="73" fillId="0" borderId="18" xfId="183" applyFont="1" applyFill="1" applyBorder="1">
      <alignment vertical="center"/>
    </xf>
    <xf numFmtId="203" fontId="60" fillId="0" borderId="26" xfId="183" applyNumberFormat="1" applyFont="1" applyFill="1" applyBorder="1">
      <alignment vertical="center"/>
    </xf>
    <xf numFmtId="203" fontId="60" fillId="0" borderId="0" xfId="183" applyNumberFormat="1" applyFont="1" applyFill="1" applyBorder="1">
      <alignment vertical="center"/>
    </xf>
    <xf numFmtId="206" fontId="60" fillId="10" borderId="0" xfId="183" applyNumberFormat="1" applyFont="1" applyFill="1" applyBorder="1">
      <alignment vertical="center"/>
    </xf>
    <xf numFmtId="41" fontId="55" fillId="0" borderId="0" xfId="183" applyFont="1" applyFill="1" applyBorder="1">
      <alignment vertical="center"/>
    </xf>
    <xf numFmtId="203" fontId="55" fillId="0" borderId="0" xfId="183" applyNumberFormat="1" applyFont="1" applyFill="1" applyBorder="1">
      <alignment vertical="center"/>
    </xf>
    <xf numFmtId="203" fontId="55" fillId="0" borderId="0" xfId="0" applyNumberFormat="1" applyFont="1" applyFill="1" applyBorder="1">
      <alignment vertical="center"/>
    </xf>
    <xf numFmtId="206" fontId="55" fillId="10" borderId="0" xfId="183" applyNumberFormat="1" applyFont="1" applyFill="1" applyBorder="1">
      <alignment vertical="center"/>
    </xf>
    <xf numFmtId="206" fontId="60" fillId="0" borderId="32" xfId="183" applyNumberFormat="1" applyFont="1" applyFill="1" applyBorder="1" applyAlignment="1">
      <alignment horizontal="center" vertical="center"/>
    </xf>
    <xf numFmtId="10" fontId="60" fillId="0" borderId="16" xfId="178" applyNumberFormat="1" applyFont="1" applyFill="1" applyBorder="1" applyAlignment="1">
      <alignment vertical="center"/>
    </xf>
    <xf numFmtId="10" fontId="55" fillId="0" borderId="14" xfId="178" applyNumberFormat="1" applyFont="1" applyFill="1" applyBorder="1" applyAlignment="1">
      <alignment vertical="center"/>
    </xf>
    <xf numFmtId="10" fontId="60" fillId="0" borderId="0" xfId="202" applyNumberFormat="1" applyFont="1" applyFill="1" applyBorder="1">
      <alignment vertical="center"/>
    </xf>
    <xf numFmtId="10" fontId="60" fillId="0" borderId="0" xfId="178" applyNumberFormat="1" applyFont="1" applyFill="1" applyBorder="1" applyAlignment="1">
      <alignment vertical="center"/>
    </xf>
    <xf numFmtId="203" fontId="55" fillId="0" borderId="0" xfId="202" applyNumberFormat="1" applyFont="1" applyFill="1" applyBorder="1">
      <alignment vertical="center"/>
    </xf>
    <xf numFmtId="41" fontId="55" fillId="0" borderId="0" xfId="0" applyNumberFormat="1" applyFont="1" applyFill="1" applyBorder="1">
      <alignment vertical="center"/>
    </xf>
    <xf numFmtId="176" fontId="60" fillId="0" borderId="0" xfId="178" applyNumberFormat="1" applyFont="1" applyFill="1" applyBorder="1" applyAlignment="1">
      <alignment vertical="center"/>
    </xf>
    <xf numFmtId="211" fontId="55" fillId="0" borderId="0" xfId="183" applyNumberFormat="1" applyFont="1" applyFill="1" applyBorder="1">
      <alignment vertical="center"/>
    </xf>
    <xf numFmtId="203" fontId="55" fillId="0" borderId="18" xfId="183" applyNumberFormat="1" applyFont="1" applyFill="1" applyBorder="1">
      <alignment vertical="center"/>
    </xf>
    <xf numFmtId="176" fontId="55" fillId="0" borderId="0" xfId="178" applyNumberFormat="1" applyFont="1" applyFill="1" applyBorder="1" applyAlignment="1">
      <alignment vertical="center"/>
    </xf>
    <xf numFmtId="203" fontId="55" fillId="0" borderId="18" xfId="0" applyNumberFormat="1" applyFont="1" applyFill="1" applyBorder="1">
      <alignment vertical="center"/>
    </xf>
    <xf numFmtId="206" fontId="60" fillId="0" borderId="19" xfId="183" applyNumberFormat="1" applyFont="1" applyFill="1" applyBorder="1">
      <alignment vertical="center"/>
    </xf>
    <xf numFmtId="206" fontId="55" fillId="0" borderId="14" xfId="183" applyNumberFormat="1" applyFont="1" applyFill="1" applyBorder="1">
      <alignment vertical="center"/>
    </xf>
    <xf numFmtId="10" fontId="77" fillId="0" borderId="0" xfId="178" applyNumberFormat="1" applyFont="1" applyFill="1" applyBorder="1" applyAlignment="1">
      <alignment vertical="center"/>
    </xf>
    <xf numFmtId="203" fontId="73" fillId="0" borderId="0" xfId="183" applyNumberFormat="1" applyFont="1" applyFill="1" applyBorder="1">
      <alignment vertical="center"/>
    </xf>
    <xf numFmtId="10" fontId="77" fillId="0" borderId="21" xfId="178" applyNumberFormat="1" applyFont="1" applyFill="1" applyBorder="1" applyAlignment="1">
      <alignment vertical="center"/>
    </xf>
    <xf numFmtId="41" fontId="73" fillId="0" borderId="14" xfId="183" applyFont="1" applyFill="1" applyBorder="1">
      <alignment vertical="center"/>
    </xf>
    <xf numFmtId="203" fontId="73" fillId="0" borderId="14" xfId="183" applyNumberFormat="1" applyFont="1" applyFill="1" applyBorder="1">
      <alignment vertical="center"/>
    </xf>
    <xf numFmtId="203" fontId="73" fillId="0" borderId="18" xfId="183" applyNumberFormat="1" applyFont="1" applyFill="1" applyBorder="1">
      <alignment vertical="center"/>
    </xf>
    <xf numFmtId="41" fontId="73" fillId="0" borderId="20" xfId="183" applyFont="1" applyFill="1" applyBorder="1">
      <alignment vertical="center"/>
    </xf>
    <xf numFmtId="203" fontId="73" fillId="0" borderId="20" xfId="183" applyNumberFormat="1" applyFont="1" applyFill="1" applyBorder="1">
      <alignment vertical="center"/>
    </xf>
    <xf numFmtId="203" fontId="60" fillId="0" borderId="15" xfId="183" applyNumberFormat="1" applyFont="1" applyFill="1" applyBorder="1">
      <alignment vertical="center"/>
    </xf>
    <xf numFmtId="210" fontId="60" fillId="0" borderId="0" xfId="183" applyNumberFormat="1" applyFont="1" applyFill="1" applyBorder="1">
      <alignment vertical="center"/>
    </xf>
    <xf numFmtId="209" fontId="55" fillId="0" borderId="18" xfId="183" applyNumberFormat="1" applyFont="1" applyFill="1" applyBorder="1">
      <alignment vertical="center"/>
    </xf>
    <xf numFmtId="209" fontId="55" fillId="0" borderId="0" xfId="183" applyNumberFormat="1" applyFont="1" applyFill="1" applyBorder="1">
      <alignment vertical="center"/>
    </xf>
    <xf numFmtId="209" fontId="55" fillId="0" borderId="0" xfId="0" applyNumberFormat="1" applyFont="1" applyFill="1" applyBorder="1">
      <alignment vertical="center"/>
    </xf>
    <xf numFmtId="209" fontId="55" fillId="0" borderId="18" xfId="0" applyNumberFormat="1" applyFont="1" applyFill="1" applyBorder="1">
      <alignment vertical="center"/>
    </xf>
    <xf numFmtId="209" fontId="55" fillId="0" borderId="14" xfId="183" applyNumberFormat="1" applyFont="1" applyFill="1" applyBorder="1">
      <alignment vertical="center"/>
    </xf>
    <xf numFmtId="10" fontId="77" fillId="14" borderId="19" xfId="178" applyNumberFormat="1" applyFont="1" applyFill="1" applyBorder="1" applyAlignment="1">
      <alignment vertical="center"/>
    </xf>
    <xf numFmtId="10" fontId="77" fillId="0" borderId="21" xfId="179" applyNumberFormat="1" applyFont="1" applyFill="1" applyBorder="1" applyAlignment="1">
      <alignment vertical="center"/>
    </xf>
    <xf numFmtId="10" fontId="60" fillId="0" borderId="0" xfId="0" applyNumberFormat="1" applyFont="1" applyFill="1" applyBorder="1">
      <alignment vertical="center"/>
    </xf>
    <xf numFmtId="177" fontId="60" fillId="0" borderId="19" xfId="183" applyNumberFormat="1" applyFont="1" applyFill="1" applyBorder="1" applyAlignment="1">
      <alignment horizontal="right" vertical="center"/>
    </xf>
    <xf numFmtId="177" fontId="60" fillId="0" borderId="0" xfId="0" applyNumberFormat="1" applyFont="1" applyFill="1" applyBorder="1" applyAlignment="1">
      <alignment horizontal="right" vertical="center"/>
    </xf>
    <xf numFmtId="177" fontId="55" fillId="0" borderId="0" xfId="0" applyNumberFormat="1" applyFont="1" applyFill="1" applyBorder="1" applyAlignment="1">
      <alignment horizontal="right" vertical="center"/>
    </xf>
    <xf numFmtId="177" fontId="55" fillId="0" borderId="0" xfId="183" applyNumberFormat="1" applyFont="1" applyFill="1" applyBorder="1" applyAlignment="1">
      <alignment horizontal="right" vertical="center"/>
    </xf>
    <xf numFmtId="177" fontId="55" fillId="0" borderId="14" xfId="183" applyNumberFormat="1" applyFont="1" applyFill="1" applyBorder="1" applyAlignment="1">
      <alignment horizontal="right" vertical="center"/>
    </xf>
    <xf numFmtId="206" fontId="55" fillId="0" borderId="18" xfId="183" applyNumberFormat="1" applyFont="1" applyFill="1" applyBorder="1" applyAlignment="1">
      <alignment horizontal="right" vertical="center"/>
    </xf>
    <xf numFmtId="206" fontId="55" fillId="0" borderId="0" xfId="183" applyNumberFormat="1" applyFont="1" applyFill="1" applyBorder="1" applyAlignment="1">
      <alignment horizontal="right" vertical="center"/>
    </xf>
    <xf numFmtId="177" fontId="60" fillId="0" borderId="24" xfId="183" applyNumberFormat="1" applyFont="1" applyFill="1" applyBorder="1">
      <alignment vertical="center"/>
    </xf>
    <xf numFmtId="177" fontId="60" fillId="0" borderId="25" xfId="183" applyNumberFormat="1" applyFont="1" applyFill="1" applyBorder="1">
      <alignment vertical="center"/>
    </xf>
    <xf numFmtId="177" fontId="55" fillId="0" borderId="18" xfId="183" applyNumberFormat="1" applyFont="1" applyFill="1" applyBorder="1">
      <alignment vertical="center"/>
    </xf>
    <xf numFmtId="206" fontId="60" fillId="0" borderId="19" xfId="183" applyNumberFormat="1" applyFont="1" applyFill="1" applyBorder="1" applyAlignment="1">
      <alignment horizontal="right" vertical="center"/>
    </xf>
    <xf numFmtId="206" fontId="55" fillId="0" borderId="33" xfId="0" applyNumberFormat="1" applyFont="1" applyFill="1" applyBorder="1">
      <alignment vertical="center"/>
    </xf>
    <xf numFmtId="206" fontId="60" fillId="0" borderId="33" xfId="183" applyNumberFormat="1" applyFont="1" applyFill="1" applyBorder="1">
      <alignment vertical="center"/>
    </xf>
    <xf numFmtId="0" fontId="60" fillId="11" borderId="35" xfId="0" applyFont="1" applyFill="1" applyBorder="1" applyAlignment="1">
      <alignment horizontal="centerContinuous" vertical="center"/>
    </xf>
    <xf numFmtId="0" fontId="73" fillId="0" borderId="31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64" fillId="0" borderId="35" xfId="0" applyFont="1" applyBorder="1" applyAlignment="1">
      <alignment vertical="center"/>
    </xf>
    <xf numFmtId="0" fontId="92" fillId="0" borderId="35" xfId="0" applyFont="1" applyBorder="1">
      <alignment vertical="center"/>
    </xf>
    <xf numFmtId="0" fontId="60" fillId="11" borderId="14" xfId="0" applyFont="1" applyFill="1" applyBorder="1" applyAlignment="1">
      <alignment horizontal="centerContinuous" vertical="center"/>
    </xf>
    <xf numFmtId="0" fontId="60" fillId="0" borderId="55" xfId="0" applyFont="1" applyFill="1" applyBorder="1">
      <alignment vertical="center"/>
    </xf>
    <xf numFmtId="206" fontId="64" fillId="0" borderId="50" xfId="183" applyNumberFormat="1" applyFont="1" applyFill="1" applyBorder="1">
      <alignment vertical="center"/>
    </xf>
    <xf numFmtId="177" fontId="60" fillId="0" borderId="50" xfId="183" applyNumberFormat="1" applyFont="1" applyFill="1" applyBorder="1">
      <alignment vertical="center"/>
    </xf>
    <xf numFmtId="0" fontId="60" fillId="0" borderId="56" xfId="0" applyFont="1" applyFill="1" applyBorder="1">
      <alignment vertical="center"/>
    </xf>
    <xf numFmtId="177" fontId="60" fillId="0" borderId="56" xfId="183" applyNumberFormat="1" applyFont="1" applyFill="1" applyBorder="1">
      <alignment vertical="center"/>
    </xf>
    <xf numFmtId="0" fontId="83" fillId="10" borderId="50" xfId="0" applyFont="1" applyFill="1" applyBorder="1" applyAlignment="1">
      <alignment horizontal="left" vertical="center"/>
    </xf>
    <xf numFmtId="0" fontId="60" fillId="0" borderId="50" xfId="0" applyFont="1" applyFill="1" applyBorder="1">
      <alignment vertical="center"/>
    </xf>
    <xf numFmtId="0" fontId="92" fillId="0" borderId="54" xfId="0" applyFont="1" applyBorder="1">
      <alignment vertical="center"/>
    </xf>
    <xf numFmtId="0" fontId="73" fillId="0" borderId="18" xfId="0" applyFont="1" applyFill="1" applyBorder="1">
      <alignment vertical="center"/>
    </xf>
    <xf numFmtId="0" fontId="73" fillId="0" borderId="14" xfId="0" applyFont="1" applyFill="1" applyBorder="1">
      <alignment vertical="center"/>
    </xf>
    <xf numFmtId="0" fontId="73" fillId="0" borderId="50" xfId="0" applyFont="1" applyFill="1" applyBorder="1">
      <alignment vertical="center"/>
    </xf>
    <xf numFmtId="0" fontId="78" fillId="0" borderId="50" xfId="0" applyFont="1" applyFill="1" applyBorder="1">
      <alignment vertical="center"/>
    </xf>
    <xf numFmtId="41" fontId="73" fillId="0" borderId="50" xfId="183" applyFont="1" applyFill="1" applyBorder="1">
      <alignment vertical="center"/>
    </xf>
    <xf numFmtId="203" fontId="73" fillId="0" borderId="50" xfId="183" applyNumberFormat="1" applyFont="1" applyFill="1" applyBorder="1">
      <alignment vertical="center"/>
    </xf>
    <xf numFmtId="0" fontId="73" fillId="0" borderId="35" xfId="0" applyFont="1" applyFill="1" applyBorder="1">
      <alignment vertical="center"/>
    </xf>
    <xf numFmtId="41" fontId="73" fillId="0" borderId="35" xfId="183" applyFont="1" applyFill="1" applyBorder="1">
      <alignment vertical="center"/>
    </xf>
    <xf numFmtId="0" fontId="55" fillId="0" borderId="35" xfId="0" applyFont="1" applyFill="1" applyBorder="1">
      <alignment vertical="center"/>
    </xf>
    <xf numFmtId="177" fontId="55" fillId="0" borderId="35" xfId="0" applyNumberFormat="1" applyFont="1" applyFill="1" applyBorder="1">
      <alignment vertical="center"/>
    </xf>
    <xf numFmtId="177" fontId="55" fillId="0" borderId="35" xfId="183" applyNumberFormat="1" applyFont="1" applyFill="1" applyBorder="1">
      <alignment vertical="center"/>
    </xf>
    <xf numFmtId="0" fontId="55" fillId="0" borderId="57" xfId="0" applyFont="1" applyBorder="1">
      <alignment vertical="center"/>
    </xf>
    <xf numFmtId="0" fontId="76" fillId="0" borderId="0" xfId="0" applyFont="1" applyFill="1" applyBorder="1">
      <alignment vertical="center"/>
    </xf>
    <xf numFmtId="0" fontId="73" fillId="0" borderId="20" xfId="0" applyFont="1" applyFill="1" applyBorder="1">
      <alignment vertical="center"/>
    </xf>
    <xf numFmtId="0" fontId="60" fillId="0" borderId="19" xfId="0" applyFont="1" applyBorder="1">
      <alignment vertical="center"/>
    </xf>
    <xf numFmtId="0" fontId="60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10" borderId="35" xfId="0" applyFont="1" applyFill="1" applyBorder="1">
      <alignment vertical="center"/>
    </xf>
    <xf numFmtId="0" fontId="60" fillId="0" borderId="35" xfId="0" applyFont="1" applyFill="1" applyBorder="1">
      <alignment vertical="center"/>
    </xf>
    <xf numFmtId="10" fontId="60" fillId="0" borderId="35" xfId="178" applyNumberFormat="1" applyFont="1" applyFill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50" xfId="0" applyFont="1" applyBorder="1">
      <alignment vertical="center"/>
    </xf>
    <xf numFmtId="0" fontId="63" fillId="0" borderId="50" xfId="0" applyFont="1" applyBorder="1">
      <alignment vertical="center"/>
    </xf>
    <xf numFmtId="206" fontId="60" fillId="0" borderId="35" xfId="183" applyNumberFormat="1" applyFont="1" applyFill="1" applyBorder="1">
      <alignment vertical="center"/>
    </xf>
    <xf numFmtId="206" fontId="60" fillId="0" borderId="50" xfId="183" applyNumberFormat="1" applyFont="1" applyFill="1" applyBorder="1">
      <alignment vertical="center"/>
    </xf>
    <xf numFmtId="0" fontId="60" fillId="0" borderId="54" xfId="0" applyFont="1" applyFill="1" applyBorder="1">
      <alignment vertical="center"/>
    </xf>
    <xf numFmtId="206" fontId="60" fillId="0" borderId="54" xfId="183" applyNumberFormat="1" applyFont="1" applyFill="1" applyBorder="1">
      <alignment vertical="center"/>
    </xf>
    <xf numFmtId="0" fontId="55" fillId="0" borderId="35" xfId="0" applyFont="1" applyBorder="1">
      <alignment vertical="center"/>
    </xf>
    <xf numFmtId="206" fontId="63" fillId="0" borderId="35" xfId="0" applyNumberFormat="1" applyFont="1" applyFill="1" applyBorder="1">
      <alignment vertical="center"/>
    </xf>
    <xf numFmtId="206" fontId="55" fillId="0" borderId="35" xfId="183" applyNumberFormat="1" applyFont="1" applyFill="1" applyBorder="1">
      <alignment vertical="center"/>
    </xf>
    <xf numFmtId="206" fontId="63" fillId="0" borderId="50" xfId="0" applyNumberFormat="1" applyFont="1" applyFill="1" applyBorder="1">
      <alignment vertical="center"/>
    </xf>
    <xf numFmtId="206" fontId="55" fillId="0" borderId="50" xfId="183" applyNumberFormat="1" applyFont="1" applyFill="1" applyBorder="1">
      <alignment vertical="center"/>
    </xf>
    <xf numFmtId="0" fontId="55" fillId="0" borderId="50" xfId="0" applyFont="1" applyBorder="1" applyAlignment="1">
      <alignment vertical="center"/>
    </xf>
    <xf numFmtId="0" fontId="60" fillId="0" borderId="31" xfId="0" applyFont="1" applyFill="1" applyBorder="1">
      <alignment vertical="center"/>
    </xf>
    <xf numFmtId="0" fontId="60" fillId="0" borderId="55" xfId="0" applyFont="1" applyBorder="1" applyAlignment="1">
      <alignment horizontal="center" vertical="center"/>
    </xf>
    <xf numFmtId="206" fontId="63" fillId="0" borderId="55" xfId="0" applyNumberFormat="1" applyFont="1" applyFill="1" applyBorder="1">
      <alignment vertical="center"/>
    </xf>
    <xf numFmtId="206" fontId="55" fillId="10" borderId="35" xfId="183" applyNumberFormat="1" applyFont="1" applyFill="1" applyBorder="1">
      <alignment vertical="center"/>
    </xf>
    <xf numFmtId="0" fontId="76" fillId="0" borderId="0" xfId="0" applyFont="1">
      <alignment vertical="center"/>
    </xf>
    <xf numFmtId="206" fontId="60" fillId="0" borderId="18" xfId="183" applyNumberFormat="1" applyFont="1" applyFill="1" applyBorder="1">
      <alignment vertical="center"/>
    </xf>
    <xf numFmtId="0" fontId="60" fillId="0" borderId="58" xfId="0" applyFont="1" applyFill="1" applyBorder="1">
      <alignment vertical="center"/>
    </xf>
    <xf numFmtId="0" fontId="55" fillId="0" borderId="58" xfId="0" applyFont="1" applyFill="1" applyBorder="1">
      <alignment vertical="center"/>
    </xf>
    <xf numFmtId="177" fontId="60" fillId="0" borderId="18" xfId="183" applyNumberFormat="1" applyFont="1" applyFill="1" applyBorder="1">
      <alignment vertical="center"/>
    </xf>
    <xf numFmtId="177" fontId="55" fillId="10" borderId="18" xfId="183" applyNumberFormat="1" applyFont="1" applyFill="1" applyBorder="1" applyAlignment="1">
      <alignment horizontal="right" vertical="center"/>
    </xf>
    <xf numFmtId="0" fontId="63" fillId="0" borderId="18" xfId="0" applyFont="1" applyFill="1" applyBorder="1" applyAlignment="1">
      <alignment horizontal="left" vertical="center" indent="1"/>
    </xf>
    <xf numFmtId="206" fontId="55" fillId="10" borderId="18" xfId="183" applyNumberFormat="1" applyFont="1" applyFill="1" applyBorder="1">
      <alignment vertical="center"/>
    </xf>
    <xf numFmtId="177" fontId="60" fillId="10" borderId="20" xfId="183" applyNumberFormat="1" applyFont="1" applyFill="1" applyBorder="1" applyAlignment="1">
      <alignment horizontal="right" vertical="center"/>
    </xf>
    <xf numFmtId="177" fontId="55" fillId="10" borderId="35" xfId="183" applyNumberFormat="1" applyFont="1" applyFill="1" applyBorder="1" applyAlignment="1">
      <alignment horizontal="right" vertical="center"/>
    </xf>
    <xf numFmtId="177" fontId="60" fillId="10" borderId="35" xfId="183" applyNumberFormat="1" applyFont="1" applyFill="1" applyBorder="1" applyAlignment="1">
      <alignment horizontal="right" vertical="center"/>
    </xf>
    <xf numFmtId="177" fontId="60" fillId="0" borderId="23" xfId="183" applyNumberFormat="1" applyFont="1" applyFill="1" applyBorder="1">
      <alignment vertical="center"/>
    </xf>
    <xf numFmtId="0" fontId="60" fillId="0" borderId="59" xfId="0" applyFont="1" applyFill="1" applyBorder="1">
      <alignment vertical="center"/>
    </xf>
    <xf numFmtId="0" fontId="60" fillId="0" borderId="60" xfId="0" applyFont="1" applyFill="1" applyBorder="1">
      <alignment vertical="center"/>
    </xf>
    <xf numFmtId="212" fontId="77" fillId="0" borderId="0" xfId="183" applyNumberFormat="1" applyFont="1" applyFill="1" applyBorder="1" applyAlignment="1">
      <alignment vertical="center"/>
    </xf>
    <xf numFmtId="0" fontId="84" fillId="11" borderId="53" xfId="0" applyFont="1" applyFill="1" applyBorder="1">
      <alignment vertical="center"/>
    </xf>
    <xf numFmtId="177" fontId="60" fillId="0" borderId="0" xfId="0" quotePrefix="1" applyNumberFormat="1" applyFont="1" applyFill="1" applyBorder="1" applyAlignment="1">
      <alignment horizontal="right" vertical="center"/>
    </xf>
    <xf numFmtId="177" fontId="55" fillId="0" borderId="18" xfId="183" applyNumberFormat="1" applyFont="1" applyFill="1" applyBorder="1" applyAlignment="1">
      <alignment horizontal="right" vertical="center"/>
    </xf>
    <xf numFmtId="177" fontId="55" fillId="0" borderId="35" xfId="183" applyNumberFormat="1" applyFont="1" applyFill="1" applyBorder="1" applyAlignment="1">
      <alignment horizontal="right" vertical="center"/>
    </xf>
    <xf numFmtId="206" fontId="55" fillId="0" borderId="35" xfId="183" applyNumberFormat="1" applyFont="1" applyFill="1" applyBorder="1" applyAlignment="1">
      <alignment horizontal="right" vertical="center"/>
    </xf>
    <xf numFmtId="177" fontId="60" fillId="0" borderId="0" xfId="183" applyNumberFormat="1" applyFont="1" applyFill="1" applyBorder="1" applyAlignment="1">
      <alignment horizontal="right" vertical="center"/>
    </xf>
    <xf numFmtId="177" fontId="60" fillId="0" borderId="35" xfId="183" applyNumberFormat="1" applyFont="1" applyFill="1" applyBorder="1" applyAlignment="1">
      <alignment horizontal="right" vertical="center"/>
    </xf>
    <xf numFmtId="177" fontId="60" fillId="0" borderId="58" xfId="183" applyNumberFormat="1" applyFont="1" applyFill="1" applyBorder="1" applyAlignment="1">
      <alignment horizontal="right" vertical="center"/>
    </xf>
    <xf numFmtId="177" fontId="60" fillId="0" borderId="20" xfId="183" applyNumberFormat="1" applyFont="1" applyFill="1" applyBorder="1" applyAlignment="1">
      <alignment horizontal="right" vertical="center"/>
    </xf>
    <xf numFmtId="177" fontId="60" fillId="0" borderId="20" xfId="0" applyNumberFormat="1" applyFont="1" applyFill="1" applyBorder="1" applyAlignment="1">
      <alignment horizontal="right" vertical="center"/>
    </xf>
    <xf numFmtId="177" fontId="60" fillId="0" borderId="43" xfId="183" applyNumberFormat="1" applyFont="1" applyFill="1" applyBorder="1" applyAlignment="1">
      <alignment horizontal="right" vertical="center"/>
    </xf>
    <xf numFmtId="177" fontId="73" fillId="0" borderId="0" xfId="183" applyNumberFormat="1" applyFont="1" applyFill="1" applyBorder="1">
      <alignment vertical="center"/>
    </xf>
    <xf numFmtId="177" fontId="73" fillId="0" borderId="20" xfId="183" applyNumberFormat="1" applyFont="1" applyFill="1" applyBorder="1">
      <alignment vertical="center"/>
    </xf>
    <xf numFmtId="177" fontId="73" fillId="0" borderId="23" xfId="183" applyNumberFormat="1" applyFont="1" applyFill="1" applyBorder="1">
      <alignment vertical="center"/>
    </xf>
    <xf numFmtId="177" fontId="55" fillId="0" borderId="0" xfId="202" applyNumberFormat="1" applyFont="1" applyFill="1" applyBorder="1">
      <alignment vertical="center"/>
    </xf>
    <xf numFmtId="177" fontId="73" fillId="14" borderId="0" xfId="183" applyNumberFormat="1" applyFont="1" applyFill="1" applyBorder="1">
      <alignment vertical="center"/>
    </xf>
    <xf numFmtId="177" fontId="73" fillId="0" borderId="18" xfId="183" applyNumberFormat="1" applyFont="1" applyFill="1" applyBorder="1">
      <alignment vertical="center"/>
    </xf>
    <xf numFmtId="177" fontId="73" fillId="0" borderId="14" xfId="183" applyNumberFormat="1" applyFont="1" applyFill="1" applyBorder="1">
      <alignment vertical="center"/>
    </xf>
    <xf numFmtId="0" fontId="60" fillId="15" borderId="0" xfId="0" applyFont="1" applyFill="1">
      <alignment vertical="center"/>
    </xf>
    <xf numFmtId="0" fontId="93" fillId="0" borderId="0" xfId="0" applyFont="1" applyFill="1" applyBorder="1">
      <alignment vertical="center"/>
    </xf>
    <xf numFmtId="203" fontId="77" fillId="0" borderId="0" xfId="183" applyNumberFormat="1" applyFont="1" applyFill="1" applyBorder="1">
      <alignment vertical="center"/>
    </xf>
    <xf numFmtId="176" fontId="55" fillId="0" borderId="15" xfId="178" applyNumberFormat="1" applyFont="1" applyFill="1" applyBorder="1" applyAlignment="1">
      <alignment vertical="center"/>
    </xf>
    <xf numFmtId="176" fontId="60" fillId="0" borderId="15" xfId="178" applyNumberFormat="1" applyFont="1" applyFill="1" applyBorder="1" applyAlignment="1">
      <alignment vertical="center"/>
    </xf>
    <xf numFmtId="176" fontId="60" fillId="0" borderId="17" xfId="178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177" fontId="60" fillId="0" borderId="0" xfId="183" quotePrefix="1" applyNumberFormat="1" applyFont="1" applyFill="1" applyBorder="1" applyAlignment="1">
      <alignment vertical="center"/>
    </xf>
    <xf numFmtId="177" fontId="60" fillId="0" borderId="35" xfId="183" applyNumberFormat="1" applyFont="1" applyFill="1" applyBorder="1">
      <alignment vertical="center"/>
    </xf>
    <xf numFmtId="177" fontId="60" fillId="0" borderId="20" xfId="183" applyNumberFormat="1" applyFont="1" applyFill="1" applyBorder="1">
      <alignment vertical="center"/>
    </xf>
    <xf numFmtId="10" fontId="73" fillId="0" borderId="0" xfId="178" applyNumberFormat="1" applyFont="1" applyAlignment="1">
      <alignment vertical="center"/>
    </xf>
    <xf numFmtId="177" fontId="60" fillId="0" borderId="19" xfId="183" applyNumberFormat="1" applyFont="1" applyFill="1" applyBorder="1" applyAlignment="1">
      <alignment vertical="center"/>
    </xf>
    <xf numFmtId="177" fontId="55" fillId="0" borderId="0" xfId="183" applyNumberFormat="1" applyFont="1" applyFill="1" applyBorder="1" applyAlignment="1">
      <alignment vertical="center"/>
    </xf>
    <xf numFmtId="177" fontId="55" fillId="0" borderId="14" xfId="183" applyNumberFormat="1" applyFont="1" applyFill="1" applyBorder="1">
      <alignment vertical="center"/>
    </xf>
    <xf numFmtId="177" fontId="55" fillId="0" borderId="14" xfId="183" applyNumberFormat="1" applyFont="1" applyFill="1" applyBorder="1" applyAlignment="1">
      <alignment vertical="center"/>
    </xf>
    <xf numFmtId="177" fontId="55" fillId="0" borderId="35" xfId="202" applyNumberFormat="1" applyFont="1" applyFill="1" applyBorder="1">
      <alignment vertical="center"/>
    </xf>
    <xf numFmtId="177" fontId="55" fillId="0" borderId="14" xfId="202" applyNumberFormat="1" applyFont="1" applyFill="1" applyBorder="1">
      <alignment vertical="center"/>
    </xf>
    <xf numFmtId="177" fontId="55" fillId="0" borderId="20" xfId="202" applyNumberFormat="1" applyFont="1" applyFill="1" applyBorder="1">
      <alignment vertical="center"/>
    </xf>
    <xf numFmtId="177" fontId="60" fillId="0" borderId="20" xfId="0" applyNumberFormat="1" applyFont="1" applyFill="1" applyBorder="1">
      <alignment vertical="center"/>
    </xf>
    <xf numFmtId="177" fontId="55" fillId="0" borderId="20" xfId="183" applyNumberFormat="1" applyFont="1" applyFill="1" applyBorder="1">
      <alignment vertical="center"/>
    </xf>
    <xf numFmtId="0" fontId="64" fillId="0" borderId="1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76" fontId="60" fillId="0" borderId="20" xfId="178" applyNumberFormat="1" applyFont="1" applyFill="1" applyBorder="1" applyAlignment="1">
      <alignment vertical="center"/>
    </xf>
    <xf numFmtId="208" fontId="55" fillId="0" borderId="18" xfId="183" applyNumberFormat="1" applyFont="1" applyFill="1" applyBorder="1" applyAlignment="1">
      <alignment horizontal="right" vertical="center"/>
    </xf>
    <xf numFmtId="208" fontId="55" fillId="0" borderId="0" xfId="0" applyNumberFormat="1" applyFont="1" applyFill="1" applyBorder="1" applyAlignment="1">
      <alignment horizontal="right" vertical="center"/>
    </xf>
    <xf numFmtId="208" fontId="55" fillId="0" borderId="0" xfId="183" applyNumberFormat="1" applyFont="1" applyFill="1" applyBorder="1" applyAlignment="1">
      <alignment horizontal="right" vertical="center"/>
    </xf>
    <xf numFmtId="208" fontId="55" fillId="0" borderId="18" xfId="0" applyNumberFormat="1" applyFont="1" applyFill="1" applyBorder="1" applyAlignment="1">
      <alignment horizontal="right" vertical="center"/>
    </xf>
    <xf numFmtId="208" fontId="55" fillId="0" borderId="14" xfId="183" applyNumberFormat="1" applyFont="1" applyFill="1" applyBorder="1" applyAlignment="1">
      <alignment horizontal="right" vertical="center"/>
    </xf>
    <xf numFmtId="208" fontId="55" fillId="0" borderId="24" xfId="183" applyNumberFormat="1" applyFont="1" applyFill="1" applyBorder="1" applyAlignment="1">
      <alignment horizontal="right" vertical="center"/>
    </xf>
    <xf numFmtId="208" fontId="55" fillId="0" borderId="50" xfId="183" applyNumberFormat="1" applyFont="1" applyFill="1" applyBorder="1" applyAlignment="1">
      <alignment horizontal="right" vertical="center"/>
    </xf>
    <xf numFmtId="208" fontId="55" fillId="0" borderId="50" xfId="0" applyNumberFormat="1" applyFont="1" applyFill="1" applyBorder="1" applyAlignment="1">
      <alignment horizontal="right" vertical="center"/>
    </xf>
    <xf numFmtId="177" fontId="55" fillId="0" borderId="18" xfId="0" applyNumberFormat="1" applyFont="1" applyFill="1" applyBorder="1" applyAlignment="1">
      <alignment horizontal="right" vertical="center"/>
    </xf>
    <xf numFmtId="177" fontId="55" fillId="0" borderId="50" xfId="183" applyNumberFormat="1" applyFont="1" applyFill="1" applyBorder="1" applyAlignment="1">
      <alignment horizontal="right" vertical="center"/>
    </xf>
    <xf numFmtId="177" fontId="55" fillId="0" borderId="50" xfId="0" applyNumberFormat="1" applyFont="1" applyFill="1" applyBorder="1" applyAlignment="1">
      <alignment horizontal="right" vertical="center"/>
    </xf>
    <xf numFmtId="177" fontId="55" fillId="0" borderId="18" xfId="0" applyNumberFormat="1" applyFont="1" applyFill="1" applyBorder="1">
      <alignment vertical="center"/>
    </xf>
    <xf numFmtId="177" fontId="55" fillId="0" borderId="0" xfId="0" applyNumberFormat="1" applyFont="1" applyFill="1">
      <alignment vertical="center"/>
    </xf>
    <xf numFmtId="213" fontId="55" fillId="0" borderId="15" xfId="183" applyNumberFormat="1" applyFont="1" applyFill="1" applyBorder="1">
      <alignment vertical="center"/>
    </xf>
    <xf numFmtId="213" fontId="55" fillId="0" borderId="0" xfId="183" applyNumberFormat="1" applyFont="1" applyFill="1" applyBorder="1">
      <alignment vertical="center"/>
    </xf>
    <xf numFmtId="213" fontId="60" fillId="0" borderId="15" xfId="183" applyNumberFormat="1" applyFont="1" applyFill="1" applyBorder="1">
      <alignment vertical="center"/>
    </xf>
    <xf numFmtId="213" fontId="60" fillId="0" borderId="0" xfId="183" applyNumberFormat="1" applyFont="1" applyFill="1" applyBorder="1">
      <alignment vertical="center"/>
    </xf>
    <xf numFmtId="213" fontId="60" fillId="0" borderId="55" xfId="183" applyNumberFormat="1" applyFont="1" applyFill="1" applyBorder="1">
      <alignment vertical="center"/>
    </xf>
    <xf numFmtId="213" fontId="60" fillId="0" borderId="50" xfId="183" applyNumberFormat="1" applyFont="1" applyFill="1" applyBorder="1">
      <alignment vertical="center"/>
    </xf>
    <xf numFmtId="213" fontId="55" fillId="0" borderId="0" xfId="0" applyNumberFormat="1" applyFont="1" applyBorder="1">
      <alignment vertical="center"/>
    </xf>
    <xf numFmtId="209" fontId="60" fillId="0" borderId="18" xfId="183" applyNumberFormat="1" applyFont="1" applyFill="1" applyBorder="1">
      <alignment vertical="center"/>
    </xf>
    <xf numFmtId="209" fontId="60" fillId="0" borderId="24" xfId="183" applyNumberFormat="1" applyFont="1" applyFill="1" applyBorder="1">
      <alignment vertical="center"/>
    </xf>
    <xf numFmtId="209" fontId="55" fillId="0" borderId="50" xfId="183" applyNumberFormat="1" applyFont="1" applyFill="1" applyBorder="1">
      <alignment vertical="center"/>
    </xf>
    <xf numFmtId="177" fontId="55" fillId="0" borderId="50" xfId="183" applyNumberFormat="1" applyFont="1" applyFill="1" applyBorder="1">
      <alignment vertical="center"/>
    </xf>
    <xf numFmtId="177" fontId="55" fillId="0" borderId="50" xfId="0" applyNumberFormat="1" applyFont="1" applyFill="1" applyBorder="1">
      <alignment vertical="center"/>
    </xf>
    <xf numFmtId="177" fontId="60" fillId="0" borderId="60" xfId="183" applyNumberFormat="1" applyFont="1" applyFill="1" applyBorder="1">
      <alignment vertical="center"/>
    </xf>
    <xf numFmtId="177" fontId="55" fillId="0" borderId="20" xfId="0" applyNumberFormat="1" applyFont="1" applyFill="1" applyBorder="1">
      <alignment vertical="center"/>
    </xf>
    <xf numFmtId="0" fontId="94" fillId="17" borderId="0" xfId="220" applyFont="1" applyFill="1" applyAlignment="1">
      <alignment horizontal="left" vertical="center" indent="1"/>
    </xf>
    <xf numFmtId="0" fontId="94" fillId="18" borderId="0" xfId="220" applyFont="1" applyFill="1" applyBorder="1">
      <alignment vertical="center"/>
    </xf>
    <xf numFmtId="0" fontId="95" fillId="15" borderId="0" xfId="0" applyFont="1" applyFill="1">
      <alignment vertical="center"/>
    </xf>
    <xf numFmtId="0" fontId="96" fillId="15" borderId="0" xfId="0" applyFont="1" applyFill="1">
      <alignment vertical="center"/>
    </xf>
    <xf numFmtId="10" fontId="77" fillId="14" borderId="21" xfId="178" applyNumberFormat="1" applyFont="1" applyFill="1" applyBorder="1" applyAlignment="1">
      <alignment vertical="center"/>
    </xf>
    <xf numFmtId="41" fontId="73" fillId="14" borderId="0" xfId="183" applyFont="1" applyFill="1" applyBorder="1">
      <alignment vertical="center"/>
    </xf>
    <xf numFmtId="41" fontId="73" fillId="14" borderId="20" xfId="183" applyFont="1" applyFill="1" applyBorder="1">
      <alignment vertical="center"/>
    </xf>
    <xf numFmtId="177" fontId="60" fillId="0" borderId="30" xfId="183" applyNumberFormat="1" applyFont="1" applyFill="1" applyBorder="1">
      <alignment vertical="center"/>
    </xf>
    <xf numFmtId="0" fontId="60" fillId="0" borderId="16" xfId="0" applyFont="1" applyBorder="1" applyAlignment="1">
      <alignment vertical="center"/>
    </xf>
    <xf numFmtId="0" fontId="60" fillId="0" borderId="16" xfId="0" applyFont="1" applyBorder="1">
      <alignment vertical="center"/>
    </xf>
    <xf numFmtId="10" fontId="64" fillId="0" borderId="0" xfId="178" applyNumberFormat="1" applyFont="1" applyFill="1" applyBorder="1" applyAlignment="1">
      <alignment vertical="center"/>
    </xf>
    <xf numFmtId="177" fontId="60" fillId="0" borderId="31" xfId="183" applyNumberFormat="1" applyFont="1" applyFill="1" applyBorder="1" applyAlignment="1">
      <alignment vertical="center"/>
    </xf>
    <xf numFmtId="177" fontId="55" fillId="0" borderId="0" xfId="0" applyNumberFormat="1" applyFont="1">
      <alignment vertical="center"/>
    </xf>
    <xf numFmtId="177" fontId="55" fillId="0" borderId="0" xfId="0" applyNumberFormat="1" applyFont="1" applyBorder="1">
      <alignment vertical="center"/>
    </xf>
    <xf numFmtId="41" fontId="55" fillId="0" borderId="50" xfId="183" applyFont="1" applyFill="1" applyBorder="1">
      <alignment vertical="center"/>
    </xf>
    <xf numFmtId="206" fontId="55" fillId="10" borderId="50" xfId="183" applyNumberFormat="1" applyFont="1" applyFill="1" applyBorder="1">
      <alignment vertical="center"/>
    </xf>
    <xf numFmtId="177" fontId="55" fillId="10" borderId="0" xfId="183" applyNumberFormat="1" applyFont="1" applyFill="1" applyBorder="1">
      <alignment vertical="center"/>
    </xf>
    <xf numFmtId="177" fontId="55" fillId="10" borderId="0" xfId="0" applyNumberFormat="1" applyFont="1" applyFill="1" applyBorder="1">
      <alignment vertical="center"/>
    </xf>
    <xf numFmtId="177" fontId="55" fillId="10" borderId="18" xfId="183" applyNumberFormat="1" applyFont="1" applyFill="1" applyBorder="1">
      <alignment vertical="center"/>
    </xf>
    <xf numFmtId="177" fontId="55" fillId="10" borderId="35" xfId="183" applyNumberFormat="1" applyFont="1" applyFill="1" applyBorder="1">
      <alignment vertical="center"/>
    </xf>
    <xf numFmtId="177" fontId="60" fillId="10" borderId="0" xfId="183" applyNumberFormat="1" applyFont="1" applyFill="1" applyBorder="1">
      <alignment vertical="center"/>
    </xf>
    <xf numFmtId="177" fontId="60" fillId="10" borderId="18" xfId="183" applyNumberFormat="1" applyFont="1" applyFill="1" applyBorder="1">
      <alignment vertical="center"/>
    </xf>
    <xf numFmtId="177" fontId="60" fillId="10" borderId="16" xfId="183" applyNumberFormat="1" applyFont="1" applyFill="1" applyBorder="1">
      <alignment vertical="center"/>
    </xf>
    <xf numFmtId="177" fontId="60" fillId="10" borderId="0" xfId="0" applyNumberFormat="1" applyFont="1" applyFill="1" applyBorder="1">
      <alignment vertical="center"/>
    </xf>
    <xf numFmtId="177" fontId="55" fillId="10" borderId="35" xfId="0" applyNumberFormat="1" applyFont="1" applyFill="1" applyBorder="1">
      <alignment vertical="center"/>
    </xf>
    <xf numFmtId="177" fontId="60" fillId="10" borderId="26" xfId="183" applyNumberFormat="1" applyFont="1" applyFill="1" applyBorder="1">
      <alignment vertical="center"/>
    </xf>
    <xf numFmtId="177" fontId="60" fillId="10" borderId="15" xfId="183" applyNumberFormat="1" applyFont="1" applyFill="1" applyBorder="1">
      <alignment vertical="center"/>
    </xf>
    <xf numFmtId="177" fontId="55" fillId="10" borderId="50" xfId="183" applyNumberFormat="1" applyFont="1" applyFill="1" applyBorder="1">
      <alignment vertical="center"/>
    </xf>
    <xf numFmtId="41" fontId="60" fillId="0" borderId="0" xfId="183" applyFont="1" applyFill="1" applyBorder="1">
      <alignment vertical="center"/>
    </xf>
    <xf numFmtId="41" fontId="55" fillId="0" borderId="18" xfId="183" applyFont="1" applyFill="1" applyBorder="1">
      <alignment vertical="center"/>
    </xf>
    <xf numFmtId="41" fontId="55" fillId="0" borderId="22" xfId="183" applyFont="1" applyFill="1" applyBorder="1">
      <alignment vertical="center"/>
    </xf>
    <xf numFmtId="0" fontId="92" fillId="0" borderId="14" xfId="0" applyFont="1" applyBorder="1">
      <alignment vertical="center"/>
    </xf>
    <xf numFmtId="0" fontId="55" fillId="10" borderId="14" xfId="0" applyFont="1" applyFill="1" applyBorder="1">
      <alignment vertical="center"/>
    </xf>
    <xf numFmtId="0" fontId="55" fillId="0" borderId="14" xfId="0" applyFont="1" applyBorder="1">
      <alignment vertical="center"/>
    </xf>
    <xf numFmtId="177" fontId="60" fillId="0" borderId="24" xfId="183" applyNumberFormat="1" applyFont="1" applyFill="1" applyBorder="1" applyAlignment="1">
      <alignment horizontal="right" vertical="center"/>
    </xf>
    <xf numFmtId="177" fontId="60" fillId="0" borderId="18" xfId="183" applyNumberFormat="1" applyFont="1" applyFill="1" applyBorder="1" applyAlignment="1">
      <alignment horizontal="right" vertical="center"/>
    </xf>
    <xf numFmtId="177" fontId="73" fillId="10" borderId="0" xfId="183" applyNumberFormat="1" applyFont="1" applyFill="1" applyBorder="1">
      <alignment vertical="center"/>
    </xf>
    <xf numFmtId="177" fontId="73" fillId="10" borderId="14" xfId="183" applyNumberFormat="1" applyFont="1" applyFill="1" applyBorder="1">
      <alignment vertical="center"/>
    </xf>
    <xf numFmtId="177" fontId="73" fillId="10" borderId="35" xfId="183" applyNumberFormat="1" applyFont="1" applyFill="1" applyBorder="1">
      <alignment vertical="center"/>
    </xf>
    <xf numFmtId="177" fontId="73" fillId="10" borderId="18" xfId="183" applyNumberFormat="1" applyFont="1" applyFill="1" applyBorder="1">
      <alignment vertical="center"/>
    </xf>
    <xf numFmtId="177" fontId="73" fillId="10" borderId="20" xfId="183" applyNumberFormat="1" applyFont="1" applyFill="1" applyBorder="1">
      <alignment vertical="center"/>
    </xf>
    <xf numFmtId="0" fontId="77" fillId="10" borderId="0" xfId="178" applyNumberFormat="1" applyFont="1" applyFill="1" applyBorder="1" applyAlignment="1">
      <alignment vertical="center"/>
    </xf>
    <xf numFmtId="177" fontId="60" fillId="10" borderId="55" xfId="183" applyNumberFormat="1" applyFont="1" applyFill="1" applyBorder="1">
      <alignment vertical="center"/>
    </xf>
    <xf numFmtId="0" fontId="55" fillId="0" borderId="0" xfId="0" applyFont="1" applyFill="1" applyBorder="1" applyAlignment="1">
      <alignment horizontal="left" vertical="center" indent="1"/>
    </xf>
    <xf numFmtId="0" fontId="55" fillId="0" borderId="18" xfId="0" applyFont="1" applyFill="1" applyBorder="1" applyAlignment="1">
      <alignment horizontal="left" vertical="center" indent="1"/>
    </xf>
    <xf numFmtId="176" fontId="60" fillId="0" borderId="0" xfId="178" applyNumberFormat="1" applyFont="1" applyFill="1" applyAlignment="1">
      <alignment vertical="center"/>
    </xf>
    <xf numFmtId="10" fontId="55" fillId="0" borderId="0" xfId="178" applyNumberFormat="1" applyFont="1" applyFill="1" applyAlignment="1">
      <alignment vertical="center"/>
    </xf>
    <xf numFmtId="0" fontId="55" fillId="0" borderId="0" xfId="0" applyFont="1" applyBorder="1" applyAlignment="1">
      <alignment horizontal="left" vertical="center" indent="1"/>
    </xf>
    <xf numFmtId="0" fontId="55" fillId="0" borderId="0" xfId="0" applyFont="1" applyBorder="1" applyAlignment="1">
      <alignment horizontal="left" vertical="center" indent="2"/>
    </xf>
    <xf numFmtId="206" fontId="55" fillId="0" borderId="0" xfId="0" applyNumberFormat="1" applyFont="1" applyBorder="1">
      <alignment vertical="center"/>
    </xf>
    <xf numFmtId="0" fontId="60" fillId="0" borderId="52" xfId="0" applyFont="1" applyFill="1" applyBorder="1">
      <alignment vertical="center"/>
    </xf>
    <xf numFmtId="206" fontId="60" fillId="0" borderId="34" xfId="183" applyNumberFormat="1" applyFont="1" applyFill="1" applyBorder="1">
      <alignment vertical="center"/>
    </xf>
    <xf numFmtId="0" fontId="55" fillId="0" borderId="34" xfId="0" applyFont="1" applyFill="1" applyBorder="1">
      <alignment vertical="center"/>
    </xf>
    <xf numFmtId="206" fontId="55" fillId="0" borderId="34" xfId="183" applyNumberFormat="1" applyFont="1" applyFill="1" applyBorder="1">
      <alignment vertical="center"/>
    </xf>
    <xf numFmtId="177" fontId="60" fillId="0" borderId="30" xfId="183" applyNumberFormat="1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horizontal="left" vertical="center" indent="1"/>
    </xf>
    <xf numFmtId="176" fontId="60" fillId="0" borderId="0" xfId="178" applyNumberFormat="1" applyFont="1" applyAlignment="1">
      <alignment vertical="center"/>
    </xf>
    <xf numFmtId="214" fontId="55" fillId="0" borderId="0" xfId="0" applyNumberFormat="1" applyFont="1" applyBorder="1">
      <alignment vertical="center"/>
    </xf>
    <xf numFmtId="10" fontId="73" fillId="0" borderId="0" xfId="0" applyNumberFormat="1" applyFont="1" applyFill="1" applyBorder="1">
      <alignment vertical="center"/>
    </xf>
    <xf numFmtId="176" fontId="55" fillId="0" borderId="0" xfId="178" applyNumberFormat="1" applyFont="1" applyAlignment="1">
      <alignment vertical="center"/>
    </xf>
    <xf numFmtId="213" fontId="60" fillId="0" borderId="0" xfId="0" applyNumberFormat="1" applyFont="1" applyFill="1">
      <alignment vertical="center"/>
    </xf>
    <xf numFmtId="177" fontId="60" fillId="0" borderId="35" xfId="0" applyNumberFormat="1" applyFont="1" applyFill="1" applyBorder="1">
      <alignment vertical="center"/>
    </xf>
    <xf numFmtId="9" fontId="77" fillId="10" borderId="19" xfId="178" applyNumberFormat="1" applyFont="1" applyFill="1" applyBorder="1" applyAlignment="1">
      <alignment vertical="center"/>
    </xf>
    <xf numFmtId="9" fontId="77" fillId="10" borderId="0" xfId="178" applyNumberFormat="1" applyFont="1" applyFill="1" applyBorder="1" applyAlignment="1">
      <alignment vertical="center"/>
    </xf>
    <xf numFmtId="9" fontId="77" fillId="0" borderId="19" xfId="178" applyNumberFormat="1" applyFont="1" applyFill="1" applyBorder="1" applyAlignment="1">
      <alignment vertical="center"/>
    </xf>
    <xf numFmtId="215" fontId="73" fillId="0" borderId="0" xfId="0" applyNumberFormat="1" applyFont="1" applyBorder="1">
      <alignment vertical="center"/>
    </xf>
    <xf numFmtId="41" fontId="55" fillId="0" borderId="0" xfId="0" applyNumberFormat="1" applyFont="1" applyBorder="1">
      <alignment vertical="center"/>
    </xf>
    <xf numFmtId="43" fontId="55" fillId="0" borderId="0" xfId="0" applyNumberFormat="1" applyFont="1" applyBorder="1">
      <alignment vertical="center"/>
    </xf>
    <xf numFmtId="177" fontId="60" fillId="0" borderId="0" xfId="0" applyNumberFormat="1" applyFont="1">
      <alignment vertical="center"/>
    </xf>
    <xf numFmtId="177" fontId="73" fillId="0" borderId="0" xfId="0" applyNumberFormat="1" applyFont="1" applyFill="1" applyBorder="1">
      <alignment vertical="center"/>
    </xf>
    <xf numFmtId="0" fontId="60" fillId="0" borderId="61" xfId="0" applyFont="1" applyFill="1" applyBorder="1">
      <alignment vertical="center"/>
    </xf>
    <xf numFmtId="10" fontId="60" fillId="0" borderId="61" xfId="178" applyNumberFormat="1" applyFont="1" applyFill="1" applyBorder="1" applyAlignment="1">
      <alignment vertical="center"/>
    </xf>
    <xf numFmtId="0" fontId="60" fillId="0" borderId="12" xfId="0" applyFont="1" applyBorder="1">
      <alignment vertical="center"/>
    </xf>
    <xf numFmtId="203" fontId="55" fillId="0" borderId="12" xfId="0" applyNumberFormat="1" applyFont="1" applyFill="1" applyBorder="1">
      <alignment vertical="center"/>
    </xf>
    <xf numFmtId="203" fontId="55" fillId="0" borderId="12" xfId="183" applyNumberFormat="1" applyFont="1" applyFill="1" applyBorder="1">
      <alignment vertical="center"/>
    </xf>
    <xf numFmtId="10" fontId="55" fillId="0" borderId="22" xfId="178" applyNumberFormat="1" applyFont="1" applyFill="1" applyBorder="1" applyAlignment="1">
      <alignment vertical="center"/>
    </xf>
    <xf numFmtId="0" fontId="73" fillId="0" borderId="19" xfId="0" applyFont="1" applyFill="1" applyBorder="1" applyAlignment="1">
      <alignment vertical="center"/>
    </xf>
    <xf numFmtId="0" fontId="64" fillId="0" borderId="12" xfId="0" applyFont="1" applyBorder="1">
      <alignment vertical="center"/>
    </xf>
    <xf numFmtId="203" fontId="60" fillId="0" borderId="12" xfId="183" applyNumberFormat="1" applyFont="1" applyFill="1" applyBorder="1">
      <alignment vertical="center"/>
    </xf>
    <xf numFmtId="0" fontId="64" fillId="0" borderId="22" xfId="0" applyFont="1" applyFill="1" applyBorder="1">
      <alignment vertical="center"/>
    </xf>
    <xf numFmtId="0" fontId="63" fillId="0" borderId="22" xfId="0" applyFont="1" applyBorder="1">
      <alignment vertical="center"/>
    </xf>
    <xf numFmtId="0" fontId="55" fillId="0" borderId="61" xfId="0" applyFont="1" applyFill="1" applyBorder="1">
      <alignment vertical="center"/>
    </xf>
    <xf numFmtId="203" fontId="55" fillId="0" borderId="61" xfId="183" applyNumberFormat="1" applyFont="1" applyFill="1" applyBorder="1">
      <alignment vertical="center"/>
    </xf>
    <xf numFmtId="0" fontId="55" fillId="0" borderId="62" xfId="0" applyFont="1" applyFill="1" applyBorder="1">
      <alignment vertical="center"/>
    </xf>
    <xf numFmtId="203" fontId="55" fillId="0" borderId="62" xfId="183" applyNumberFormat="1" applyFont="1" applyFill="1" applyBorder="1">
      <alignment vertical="center"/>
    </xf>
    <xf numFmtId="176" fontId="60" fillId="0" borderId="22" xfId="178" applyNumberFormat="1" applyFont="1" applyFill="1" applyBorder="1" applyAlignment="1">
      <alignment vertical="center"/>
    </xf>
    <xf numFmtId="176" fontId="77" fillId="0" borderId="21" xfId="178" applyNumberFormat="1" applyFont="1" applyFill="1" applyBorder="1" applyAlignment="1">
      <alignment vertical="center"/>
    </xf>
    <xf numFmtId="176" fontId="77" fillId="0" borderId="0" xfId="178" applyNumberFormat="1" applyFont="1" applyFill="1" applyBorder="1" applyAlignment="1">
      <alignment vertical="center"/>
    </xf>
    <xf numFmtId="208" fontId="55" fillId="0" borderId="0" xfId="0" applyNumberFormat="1" applyFont="1" applyBorder="1">
      <alignment vertical="center"/>
    </xf>
    <xf numFmtId="41" fontId="63" fillId="0" borderId="0" xfId="183" applyFont="1" applyFill="1">
      <alignment vertical="center"/>
    </xf>
    <xf numFmtId="10" fontId="73" fillId="0" borderId="0" xfId="178" applyNumberFormat="1" applyFont="1" applyFill="1" applyBorder="1" applyAlignment="1">
      <alignment vertical="center"/>
    </xf>
    <xf numFmtId="10" fontId="77" fillId="19" borderId="19" xfId="178" applyNumberFormat="1" applyFont="1" applyFill="1" applyBorder="1" applyAlignment="1">
      <alignment vertical="center"/>
    </xf>
    <xf numFmtId="177" fontId="73" fillId="19" borderId="0" xfId="183" applyNumberFormat="1" applyFont="1" applyFill="1" applyBorder="1">
      <alignment vertical="center"/>
    </xf>
    <xf numFmtId="176" fontId="60" fillId="0" borderId="0" xfId="202" applyNumberFormat="1" applyFont="1" applyFill="1" applyBorder="1">
      <alignment vertical="center"/>
    </xf>
    <xf numFmtId="176" fontId="77" fillId="0" borderId="16" xfId="178" applyNumberFormat="1" applyFont="1" applyFill="1" applyBorder="1" applyAlignment="1">
      <alignment vertical="center"/>
    </xf>
    <xf numFmtId="10" fontId="77" fillId="19" borderId="21" xfId="178" applyNumberFormat="1" applyFont="1" applyFill="1" applyBorder="1" applyAlignment="1">
      <alignment vertical="center"/>
    </xf>
    <xf numFmtId="177" fontId="73" fillId="19" borderId="35" xfId="183" applyNumberFormat="1" applyFont="1" applyFill="1" applyBorder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7" fillId="0" borderId="22" xfId="0" applyFont="1" applyFill="1" applyBorder="1">
      <alignment vertical="center"/>
    </xf>
    <xf numFmtId="0" fontId="77" fillId="0" borderId="22" xfId="0" applyFont="1" applyFill="1" applyBorder="1" applyAlignment="1">
      <alignment horizontal="center" vertical="center"/>
    </xf>
    <xf numFmtId="0" fontId="73" fillId="0" borderId="13" xfId="0" applyFont="1" applyFill="1" applyBorder="1">
      <alignment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3" xfId="0" applyFont="1" applyFill="1" applyBorder="1">
      <alignment vertical="center"/>
    </xf>
    <xf numFmtId="10" fontId="73" fillId="0" borderId="0" xfId="0" applyNumberFormat="1" applyFont="1">
      <alignment vertical="center"/>
    </xf>
    <xf numFmtId="3" fontId="73" fillId="0" borderId="0" xfId="0" applyNumberFormat="1" applyFont="1">
      <alignment vertical="center"/>
    </xf>
    <xf numFmtId="176" fontId="73" fillId="0" borderId="0" xfId="0" applyNumberFormat="1" applyFont="1" applyFill="1" applyBorder="1">
      <alignment vertical="center"/>
    </xf>
    <xf numFmtId="176" fontId="60" fillId="0" borderId="35" xfId="178" applyNumberFormat="1" applyFont="1" applyFill="1" applyBorder="1" applyAlignment="1">
      <alignment vertical="center"/>
    </xf>
    <xf numFmtId="0" fontId="99" fillId="0" borderId="0" xfId="0" applyFont="1" applyFill="1" applyBorder="1">
      <alignment vertical="center"/>
    </xf>
    <xf numFmtId="177" fontId="99" fillId="0" borderId="0" xfId="183" applyNumberFormat="1" applyFont="1" applyFill="1" applyBorder="1" applyAlignment="1">
      <alignment horizontal="right" vertical="center"/>
    </xf>
    <xf numFmtId="177" fontId="99" fillId="0" borderId="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11" xfId="0" applyFont="1" applyFill="1" applyBorder="1">
      <alignment vertical="center"/>
    </xf>
    <xf numFmtId="0" fontId="64" fillId="0" borderId="11" xfId="0" applyFont="1" applyFill="1" applyBorder="1">
      <alignment vertical="center"/>
    </xf>
    <xf numFmtId="176" fontId="60" fillId="0" borderId="11" xfId="178" applyNumberFormat="1" applyFont="1" applyFill="1" applyBorder="1" applyAlignment="1">
      <alignment vertical="center"/>
    </xf>
    <xf numFmtId="213" fontId="60" fillId="10" borderId="0" xfId="183" quotePrefix="1" applyNumberFormat="1" applyFont="1" applyFill="1" applyBorder="1" applyAlignment="1">
      <alignment horizontal="right" vertical="center"/>
    </xf>
    <xf numFmtId="213" fontId="60" fillId="10" borderId="0" xfId="0" quotePrefix="1" applyNumberFormat="1" applyFont="1" applyFill="1" applyBorder="1" applyAlignment="1">
      <alignment horizontal="right" vertical="center"/>
    </xf>
    <xf numFmtId="213" fontId="55" fillId="10" borderId="0" xfId="183" applyNumberFormat="1" applyFont="1" applyFill="1" applyBorder="1" applyAlignment="1">
      <alignment horizontal="right" vertical="center"/>
    </xf>
    <xf numFmtId="213" fontId="55" fillId="10" borderId="0" xfId="0" applyNumberFormat="1" applyFont="1" applyFill="1" applyBorder="1" applyAlignment="1">
      <alignment horizontal="right" vertical="center"/>
    </xf>
    <xf numFmtId="213" fontId="55" fillId="10" borderId="18" xfId="183" applyNumberFormat="1" applyFont="1" applyFill="1" applyBorder="1" applyAlignment="1">
      <alignment horizontal="right" vertical="center"/>
    </xf>
    <xf numFmtId="213" fontId="55" fillId="10" borderId="35" xfId="183" applyNumberFormat="1" applyFont="1" applyFill="1" applyBorder="1" applyAlignment="1">
      <alignment horizontal="right" vertical="center"/>
    </xf>
    <xf numFmtId="213" fontId="60" fillId="10" borderId="0" xfId="183" applyNumberFormat="1" applyFont="1" applyFill="1" applyBorder="1" applyAlignment="1">
      <alignment horizontal="right" vertical="center"/>
    </xf>
    <xf numFmtId="213" fontId="60" fillId="10" borderId="35" xfId="183" applyNumberFormat="1" applyFont="1" applyFill="1" applyBorder="1" applyAlignment="1">
      <alignment horizontal="right" vertical="center"/>
    </xf>
    <xf numFmtId="213" fontId="60" fillId="10" borderId="20" xfId="183" applyNumberFormat="1" applyFont="1" applyFill="1" applyBorder="1" applyAlignment="1">
      <alignment horizontal="right" vertical="center"/>
    </xf>
    <xf numFmtId="213" fontId="60" fillId="10" borderId="20" xfId="0" applyNumberFormat="1" applyFont="1" applyFill="1" applyBorder="1" applyAlignment="1">
      <alignment horizontal="right" vertical="center"/>
    </xf>
    <xf numFmtId="0" fontId="100" fillId="0" borderId="0" xfId="0" applyFont="1">
      <alignment vertical="center"/>
    </xf>
    <xf numFmtId="0" fontId="100" fillId="0" borderId="0" xfId="0" applyFont="1" applyBorder="1">
      <alignment vertical="center"/>
    </xf>
    <xf numFmtId="177" fontId="100" fillId="0" borderId="0" xfId="0" applyNumberFormat="1" applyFont="1" applyBorder="1">
      <alignment vertical="center"/>
    </xf>
    <xf numFmtId="0" fontId="73" fillId="0" borderId="0" xfId="0" quotePrefix="1" applyFont="1" applyFill="1" applyBorder="1" applyAlignment="1">
      <alignment horizontal="center" vertical="center"/>
    </xf>
    <xf numFmtId="177" fontId="77" fillId="0" borderId="13" xfId="0" applyNumberFormat="1" applyFont="1" applyFill="1" applyBorder="1">
      <alignment vertical="center"/>
    </xf>
    <xf numFmtId="177" fontId="65" fillId="0" borderId="0" xfId="0" applyNumberFormat="1" applyFont="1" applyBorder="1">
      <alignment vertical="center"/>
    </xf>
    <xf numFmtId="213" fontId="65" fillId="0" borderId="0" xfId="0" applyNumberFormat="1" applyFont="1" applyBorder="1">
      <alignment vertical="center"/>
    </xf>
    <xf numFmtId="0" fontId="65" fillId="0" borderId="0" xfId="0" applyFont="1" applyBorder="1">
      <alignment vertical="center"/>
    </xf>
    <xf numFmtId="203" fontId="64" fillId="0" borderId="0" xfId="0" applyNumberFormat="1" applyFont="1" applyFill="1">
      <alignment vertical="center"/>
    </xf>
    <xf numFmtId="14" fontId="73" fillId="0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101" fillId="0" borderId="35" xfId="0" applyFont="1" applyFill="1" applyBorder="1">
      <alignment vertical="center"/>
    </xf>
    <xf numFmtId="0" fontId="99" fillId="0" borderId="35" xfId="0" applyFont="1" applyFill="1" applyBorder="1">
      <alignment vertical="center"/>
    </xf>
    <xf numFmtId="177" fontId="99" fillId="0" borderId="35" xfId="183" applyNumberFormat="1" applyFont="1" applyFill="1" applyBorder="1" applyAlignment="1">
      <alignment horizontal="right" vertical="center"/>
    </xf>
    <xf numFmtId="208" fontId="55" fillId="0" borderId="0" xfId="0" applyNumberFormat="1" applyFont="1">
      <alignment vertical="center"/>
    </xf>
    <xf numFmtId="0" fontId="82" fillId="10" borderId="5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89" fillId="0" borderId="48" xfId="0" applyFont="1" applyFill="1" applyBorder="1" applyAlignment="1">
      <alignment horizontal="left" vertical="center"/>
    </xf>
    <xf numFmtId="0" fontId="60" fillId="11" borderId="14" xfId="0" applyFont="1" applyFill="1" applyBorder="1" applyAlignment="1">
      <alignment horizontal="center" vertical="center"/>
    </xf>
    <xf numFmtId="0" fontId="60" fillId="11" borderId="35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5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</cellXfs>
  <cellStyles count="236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(03년11월)업무용동산 감가상각비 총괄명세" xfId="5"/>
    <cellStyle name="_(03년12월)업무용동산 감가상각비 총괄명세" xfId="6"/>
    <cellStyle name="_(03년6월)업무용동산 감가상각비 총괄명세(1)" xfId="7"/>
    <cellStyle name="_(03년9월)업무용동산 감가상각비 총괄명세(1)" xfId="8"/>
    <cellStyle name="_(04년1월)업무용동산 감가상각비 총괄명세" xfId="9"/>
    <cellStyle name="_(04년2월)업무용동산 감가상각비 총괄명세" xfId="10"/>
    <cellStyle name="_(경남은행)장비지원 및 기타서비스(1월)" xfId="11"/>
    <cellStyle name="_0402월-IT투입인력현황" xfId="12"/>
    <cellStyle name="_10월IT투입인력현황(1)" xfId="13"/>
    <cellStyle name="_10월-감가상각비청구" xfId="14"/>
    <cellStyle name="_11월IT투입인력현황ver2(1).0(9일)" xfId="15"/>
    <cellStyle name="_12월-IT투입인력현황(1)" xfId="16"/>
    <cellStyle name="_2003 6월 재무제표(4)" xfId="17"/>
    <cellStyle name="_2003_10월까지의 투자자산 상각비(상세내역)" xfId="18"/>
    <cellStyle name="_200401-IT투입인력현황" xfId="19"/>
    <cellStyle name="_200401-감가상각비청구" xfId="20"/>
    <cellStyle name="_2004-4(결산)" xfId="21"/>
    <cellStyle name="_2004-5(결산)-회계팀" xfId="22"/>
    <cellStyle name="_2004-6(결산)_감사중" xfId="23"/>
    <cellStyle name="_2004-9(결산)_감사후" xfId="24"/>
    <cellStyle name="_2004년2월4일청구분-자본예산(1)" xfId="25"/>
    <cellStyle name="_2004년도월별주요재무비율(서혁진 NIM 수정 ABS반영)" xfId="26"/>
    <cellStyle name="_4-8.판매관리비" xfId="27"/>
    <cellStyle name="_9월IT투입인력현황(1)" xfId="28"/>
    <cellStyle name="_ABS" xfId="29"/>
    <cellStyle name="_Data Room(03)" xfId="30"/>
    <cellStyle name="_FS_structure_WFIS_그룹MIS용_4월분" xfId="31"/>
    <cellStyle name="_FS03.07" xfId="32"/>
    <cellStyle name="_WFIS 2005~2006년 사업계획 수립 기초자료_v4_손익0" xfId="33"/>
    <cellStyle name="_WFIS 관련 추가 요청자료" xfId="34"/>
    <cellStyle name="_경비집행내역 추정" xfId="35"/>
    <cellStyle name="_고강배IT부문 실적(0225)(1)" xfId="36"/>
    <cellStyle name="_공통자산(임정택)(1)" xfId="37"/>
    <cellStyle name="_방카슈량스리스자산공통배분(1)" xfId="38"/>
    <cellStyle name="_우리은행 사례(금융비용 등)" xfId="39"/>
    <cellStyle name="_이용욱(05.20) 2004편성2-4분기(수정최종)" xfId="40"/>
    <cellStyle name="_재무실적 정기보고서4월 (개정안-전행부문)" xfId="41"/>
    <cellStyle name="_재무실적6월" xfId="42"/>
    <cellStyle name="_전산기기유지보수료7월" xfId="43"/>
    <cellStyle name="_정보제공(정보제공지수)" xfId="44"/>
    <cellStyle name="_정보제공(정보제공지수)_(1102) 지주사보고서v2" xfId="45"/>
    <cellStyle name="_최병주(3월-IT인력)" xfId="46"/>
    <cellStyle name="_최병주(sla-감가상각비공통배분)" xfId="47"/>
    <cellStyle name="0,0_x000d__x000a_NA_x000d__x000a_" xfId="48"/>
    <cellStyle name="A¡§¡©¡Ë¡þ¡ËO_FI-REV_vol-spr-rev. matrix (2) (3)ria:" xfId="49"/>
    <cellStyle name="A¨­¢¬¢Ò [0]_FI-REV_vol-spr-rev. matrix (2)ria:" xfId="50"/>
    <cellStyle name="A¨­¢¬¢Ò_FI-REV_vol-spr-rev. matrix (2) (3)ria:" xfId="51"/>
    <cellStyle name="ÅëÈ­ [0]_±×·¡ÇÁ" xfId="52"/>
    <cellStyle name="AeE­ [0]_±aA¸" xfId="53"/>
    <cellStyle name="ÅëÈ­ [0]_9711" xfId="54"/>
    <cellStyle name="AeE­ [0]_9711 (2)_gname (2)s" xfId="55"/>
    <cellStyle name="ÅëÈ­ [0]_gname (2)" xfId="56"/>
    <cellStyle name="AeE­ [0]_gname (2)g" xfId="57"/>
    <cellStyle name="ÅëÈ­_±×·¡ÇÁ" xfId="58"/>
    <cellStyle name="AeE­_±aA¸" xfId="59"/>
    <cellStyle name="ÅëÈ­_9711" xfId="60"/>
    <cellStyle name="AeE­_9711 (2)_gname (2) " xfId="61"/>
    <cellStyle name="ÅëÈ­_gname (2)" xfId="62"/>
    <cellStyle name="AeE­_gname (2)g" xfId="63"/>
    <cellStyle name="AeE¡©_FI-REV_vol-spr-rev. matrix (2) " xfId="64"/>
    <cellStyle name="AeE¢®¨Ï_FI-REV_vol-spr-rev. matrix (2) " xfId="65"/>
    <cellStyle name="ALIGNMENT" xfId="66"/>
    <cellStyle name="ÄÞ¸¶ [0]_±×·¡ÇÁ" xfId="67"/>
    <cellStyle name="AÞ¸¶ [0]_±aA¸" xfId="68"/>
    <cellStyle name="ÄÞ¸¶ [0]_9711" xfId="69"/>
    <cellStyle name="AÞ¸¶ [0]_9711 (2)_gname (2)sea" xfId="70"/>
    <cellStyle name="ÄÞ¸¶ [0]_gname (2)" xfId="71"/>
    <cellStyle name="AÞ¸¶ [0]_gname (2)gna" xfId="72"/>
    <cellStyle name="ÄÞ¸¶_±×·¡ÇÁ" xfId="73"/>
    <cellStyle name="AÞ¸¶_±aA¸" xfId="74"/>
    <cellStyle name="ÄÞ¸¶_9711" xfId="75"/>
    <cellStyle name="AÞ¸¶_9711 (2)_gname (2) (2" xfId="76"/>
    <cellStyle name="ÄÞ¸¶_gname (2)" xfId="77"/>
    <cellStyle name="AÞ¸¶_gname (2)gna" xfId="78"/>
    <cellStyle name="C￥AØ_¸AAa.¼OAI " xfId="79"/>
    <cellStyle name="Ç¥ÁØ_±×·¡ÇÁ" xfId="80"/>
    <cellStyle name="C￥AØ_9711 (2))g" xfId="81"/>
    <cellStyle name="Ç¥ÁØ_9711 (2)_1" xfId="82"/>
    <cellStyle name="C￥AØ_9711 (2)_1_gname (2)2)" xfId="83"/>
    <cellStyle name="Ç¥ÁØ_9711 (2)_1_ssufx09_sh" xfId="84"/>
    <cellStyle name="C￥AØ_9711 (2)_1na" xfId="85"/>
    <cellStyle name="Ç¥ÁØ_9711 (2)_hw" xfId="86"/>
    <cellStyle name="C￥AØ_9711e " xfId="87"/>
    <cellStyle name="Ç¥ÁØ_gname (2)" xfId="88"/>
    <cellStyle name="C￥AØ_gname (2)gn" xfId="89"/>
    <cellStyle name="Ç¥ÁØ_P&amp;L Hyperion" xfId="90"/>
    <cellStyle name="Calc Currency (0)" xfId="91"/>
    <cellStyle name="category" xfId="92"/>
    <cellStyle name="Comma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[0]_ SG&amp;A Bridge " xfId="102"/>
    <cellStyle name="Comma 0" xfId="103"/>
    <cellStyle name="Comma 2" xfId="104"/>
    <cellStyle name="comma zerodec" xfId="105"/>
    <cellStyle name="Comma_ SG&amp;A Bridge " xfId="106"/>
    <cellStyle name="Currency" xfId="107"/>
    <cellStyle name="Currency [0]_ SG&amp;A Bridge " xfId="108"/>
    <cellStyle name="Currency 0" xfId="109"/>
    <cellStyle name="Currency 2" xfId="110"/>
    <cellStyle name="Currency_ SG&amp;A Bridge " xfId="111"/>
    <cellStyle name="Currency1" xfId="112"/>
    <cellStyle name="Curren堼y_9월경비_1월회비내역 (2)_1" xfId="113"/>
    <cellStyle name="Date Aligned" xfId="114"/>
    <cellStyle name="Description" xfId="115"/>
    <cellStyle name="Dollar (zero dec)" xfId="116"/>
    <cellStyle name="Dotted Line" xfId="117"/>
    <cellStyle name="Followed Hyperlink_0331longsht" xfId="118"/>
    <cellStyle name="Footnote" xfId="119"/>
    <cellStyle name="Grey" xfId="120"/>
    <cellStyle name="Hard Percent" xfId="121"/>
    <cellStyle name="HEADER" xfId="122"/>
    <cellStyle name="Header1" xfId="123"/>
    <cellStyle name="Header2" xfId="124"/>
    <cellStyle name="Heading" xfId="125"/>
    <cellStyle name="Heading 2" xfId="126"/>
    <cellStyle name="Heading 3" xfId="127"/>
    <cellStyle name="Hyperlink_0331ytd_cal" xfId="128"/>
    <cellStyle name="Input [yellow]" xfId="129"/>
    <cellStyle name="Millares [0]_PERSONAL" xfId="130"/>
    <cellStyle name="Millares_PERSONAL" xfId="131"/>
    <cellStyle name="Model" xfId="132"/>
    <cellStyle name="Moneda [0]_CONTENCION CONDELL 25.051" xfId="133"/>
    <cellStyle name="Moneda_CONTENCION CONDELL 25.051" xfId="134"/>
    <cellStyle name="Multiple" xfId="135"/>
    <cellStyle name="no dec" xfId="136"/>
    <cellStyle name="Normal - Style2" xfId="137"/>
    <cellStyle name="Normal - Style3" xfId="138"/>
    <cellStyle name="Normal - Style4" xfId="139"/>
    <cellStyle name="Normal - Style5" xfId="140"/>
    <cellStyle name="Normal - Style6" xfId="141"/>
    <cellStyle name="Normal - Style7" xfId="142"/>
    <cellStyle name="Normal - Style8" xfId="143"/>
    <cellStyle name="Normal_ SG&amp;A Bridge " xfId="144"/>
    <cellStyle name="Normal1" xfId="145"/>
    <cellStyle name="Normal2" xfId="146"/>
    <cellStyle name="Normal3" xfId="147"/>
    <cellStyle name="Normal4" xfId="148"/>
    <cellStyle name="Page Number" xfId="149"/>
    <cellStyle name="Percent" xfId="150"/>
    <cellStyle name="Percent (0)" xfId="151"/>
    <cellStyle name="Percent [2]" xfId="152"/>
    <cellStyle name="Percent_(1102) 지주사보고서v2" xfId="153"/>
    <cellStyle name="PillarData" xfId="154"/>
    <cellStyle name="PillarHeading" xfId="155"/>
    <cellStyle name="PillarText" xfId="156"/>
    <cellStyle name="PillarTotal" xfId="157"/>
    <cellStyle name="pricing" xfId="158"/>
    <cellStyle name="PSChar" xfId="159"/>
    <cellStyle name="PSDate" xfId="160"/>
    <cellStyle name="s]_x000d__x000a_spooler=yes_x000d__x000a_load=_x000d__x000a_run=d:\secrets2\plugin\plugin.exe_x000d__x000a_Beep=yes_x000d__x000a_NullPort=None_x000d__x000a_BorderWidth=3_x000d__x000a_CursorBlinkRate=530_x000d_" xfId="161"/>
    <cellStyle name="Smart Bold" xfId="211"/>
    <cellStyle name="Smart Forecast" xfId="212"/>
    <cellStyle name="Smart General" xfId="213"/>
    <cellStyle name="Smart Highlight" xfId="214"/>
    <cellStyle name="Smart Percent" xfId="215"/>
    <cellStyle name="Smart Source" xfId="216"/>
    <cellStyle name="Smart Subtitle 1" xfId="210"/>
    <cellStyle name="Smart Subtitle 2" xfId="209"/>
    <cellStyle name="Smart Subtotal" xfId="217"/>
    <cellStyle name="Smart Title" xfId="207"/>
    <cellStyle name="Smart Total" xfId="218"/>
    <cellStyle name="subhead" xfId="162"/>
    <cellStyle name="Table Head" xfId="163"/>
    <cellStyle name="Table Head Aligned" xfId="164"/>
    <cellStyle name="Table Head Blue" xfId="165"/>
    <cellStyle name="Table Head Green" xfId="166"/>
    <cellStyle name="Table Title" xfId="167"/>
    <cellStyle name="Table Units" xfId="168"/>
    <cellStyle name="Tickmark" xfId="169"/>
    <cellStyle name="고정소숫점" xfId="170"/>
    <cellStyle name="고정출력1" xfId="171"/>
    <cellStyle name="고정출력2" xfId="172"/>
    <cellStyle name="날짜" xfId="173"/>
    <cellStyle name="달러" xfId="174"/>
    <cellStyle name="뒤에 오는 하이퍼링크" xfId="175"/>
    <cellStyle name="문자열" xfId="176"/>
    <cellStyle name="백ᵤ " xfId="177"/>
    <cellStyle name="백분율" xfId="178" builtinId="5"/>
    <cellStyle name="백분율 2" xfId="179"/>
    <cellStyle name="백분율 3" xfId="180"/>
    <cellStyle name="백분율 8" xfId="233"/>
    <cellStyle name="뷭?_BOOKSHIP" xfId="181"/>
    <cellStyle name="숫자" xfId="182"/>
    <cellStyle name="쉼표 [0]" xfId="183" builtinId="6"/>
    <cellStyle name="쉼표 [0] 2" xfId="184"/>
    <cellStyle name="쉼표 [0] 2 2" xfId="234"/>
    <cellStyle name="쉼표 [0] 3" xfId="221"/>
    <cellStyle name="쉼표 [0] 3 2" xfId="222"/>
    <cellStyle name="쉼표 [0] 3 3" xfId="223"/>
    <cellStyle name="스타일 1" xfId="185"/>
    <cellStyle name="스타일 2" xfId="186"/>
    <cellStyle name="스타일 3" xfId="187"/>
    <cellStyle name="스타일 4" xfId="188"/>
    <cellStyle name="십억단위" xfId="189"/>
    <cellStyle name="안건회계법인" xfId="190"/>
    <cellStyle name="자리수" xfId="191"/>
    <cellStyle name="자리수0" xfId="192"/>
    <cellStyle name="지정되지 않음" xfId="193"/>
    <cellStyle name="콤마 [0]" xfId="194"/>
    <cellStyle name="콤마_  종  합  " xfId="195"/>
    <cellStyle name="콥막 [0]" xfId="196"/>
    <cellStyle name="통화 [0] 2" xfId="224"/>
    <cellStyle name="통화 [0] 2 2" xfId="225"/>
    <cellStyle name="통화 [0] 2 3" xfId="226"/>
    <cellStyle name="톶확 [0]" xfId="197"/>
    <cellStyle name="퍼센트" xfId="198"/>
    <cellStyle name="표" xfId="199"/>
    <cellStyle name="표_월별재무계획(증권운용팀)" xfId="200"/>
    <cellStyle name="표준" xfId="0" builtinId="0"/>
    <cellStyle name="표준 2" xfId="201"/>
    <cellStyle name="표준 2 2 2" xfId="235"/>
    <cellStyle name="표준 3" xfId="208"/>
    <cellStyle name="표준 4" xfId="219"/>
    <cellStyle name="표준 4 2" xfId="227"/>
    <cellStyle name="표준 4 3" xfId="228"/>
    <cellStyle name="표준 4 4" xfId="229"/>
    <cellStyle name="표준 5" xfId="230"/>
    <cellStyle name="표준 5 2" xfId="231"/>
    <cellStyle name="표준 5 3" xfId="232"/>
    <cellStyle name="표준_0708_우리은행" xfId="202"/>
    <cellStyle name="標準_Akia(F）-8" xfId="203"/>
    <cellStyle name="하이퍼링크" xfId="220" builtinId="8"/>
    <cellStyle name="합산" xfId="204"/>
    <cellStyle name="화폐기호" xfId="205"/>
    <cellStyle name="화폐기호0" xfId="206"/>
  </cellStyles>
  <dxfs count="0"/>
  <tableStyles count="0" defaultTableStyle="TableStyleMedium9" defaultPivotStyle="PivotStyleLight16"/>
  <colors>
    <mruColors>
      <color rgb="FFFF0066"/>
      <color rgb="FF0062B1"/>
      <color rgb="FFDDEAF1"/>
      <color rgb="FFBFD500"/>
      <color rgb="FF3BB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172661</xdr:colOff>
      <xdr:row>2</xdr:row>
      <xdr:rowOff>44824</xdr:rowOff>
    </xdr:to>
    <xdr:pic>
      <xdr:nvPicPr>
        <xdr:cNvPr id="6" name="Picture 6" descr="C:\Users\jbb\Desktop\디자인 기타 자료\양식\slog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381000"/>
          <a:ext cx="1517367" cy="42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168088</xdr:colOff>
      <xdr:row>5</xdr:row>
      <xdr:rowOff>330238</xdr:rowOff>
    </xdr:from>
    <xdr:to>
      <xdr:col>13</xdr:col>
      <xdr:colOff>4783</xdr:colOff>
      <xdr:row>16</xdr:row>
      <xdr:rowOff>5197</xdr:rowOff>
    </xdr:to>
    <xdr:pic>
      <xdr:nvPicPr>
        <xdr:cNvPr id="10" name="Picture 2" descr="C:\Users\jbb\Desktop\디자인 기타 자료\양식\양식_a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559" y="2235238"/>
          <a:ext cx="3870812" cy="3978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4</xdr:col>
      <xdr:colOff>390978</xdr:colOff>
      <xdr:row>14</xdr:row>
      <xdr:rowOff>368523</xdr:rowOff>
    </xdr:to>
    <xdr:pic>
      <xdr:nvPicPr>
        <xdr:cNvPr id="12" name="Picture 2" descr="C:\Users\jbb\Desktop\원본\JB금융지주\CI모음및캐릭터\(신)CI&amp;이미지\그룹 CI 이미지 모음\JBFG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5446059"/>
          <a:ext cx="2408037" cy="36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0.101.199\wfg%20mis%20&#52968;&#49444;&#54021;\LFC\L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840;\MY%20DOCUMENTS\WINDOWS\Temporary%20Internet%20Files\Content.IE5\67UVM5MZ\%25EB%2589%25B4%25EC%259A%2595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FC/LF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수정사항"/>
      <sheetName val="A000070(4)"/>
      <sheetName val="6-5회($)"/>
      <sheetName val="외화(Y)"/>
      <sheetName val="6-3회($)"/>
      <sheetName val="6-1회($)"/>
      <sheetName val="6-2회($)"/>
      <sheetName val="말잔"/>
      <sheetName val="09.담보평가"/>
      <sheetName val="Sheet2"/>
      <sheetName val="손익계산서"/>
      <sheetName val="대차대조표"/>
      <sheetName val="basic_info"/>
      <sheetName val="5월전산시산표L4"/>
      <sheetName val="목표세부명세"/>
      <sheetName val="#REF"/>
      <sheetName val="분당임차변경"/>
      <sheetName val="기초자료"/>
      <sheetName val="LFC"/>
      <sheetName val="기준봉급표"/>
      <sheetName val="국고회사스프레드"/>
      <sheetName val="YHCODE"/>
      <sheetName val="Variables"/>
      <sheetName val="시작"/>
      <sheetName val="시산표"/>
      <sheetName val="11월누계팀별"/>
      <sheetName val="12월팀별"/>
      <sheetName val="당월"/>
      <sheetName val="당월누계"/>
      <sheetName val="0814_5만이하"/>
      <sheetName val="3.판관비명세서"/>
      <sheetName val="그룹표준CoA"/>
      <sheetName val="SPC재무제표"/>
      <sheetName val="연결범위변동"/>
      <sheetName val="방법론"/>
      <sheetName val="금호트러스트제일차"/>
      <sheetName val="리얼디더블유제이차"/>
      <sheetName val="비더블유엘제일차"/>
      <sheetName val="아시아나사이공"/>
      <sheetName val="아이비글로벌제일차"/>
      <sheetName val="안동라자제일차"/>
      <sheetName val="우리아이비글로벌본드"/>
      <sheetName val="칸서스제팔차"/>
      <sheetName val="캠코밸류리크리에이션제일차유동화전문"/>
      <sheetName val="에르메스에스티엑스"/>
      <sheetName val="우리풍산유한회사"/>
      <sheetName val="평택오션샌드유한회사"/>
      <sheetName val="S영업외손익(연결)"/>
      <sheetName val="Sheet1"/>
      <sheetName val="????"/>
      <sheetName val="연체대출"/>
      <sheetName val="IS(금상)"/>
      <sheetName val="7 (2)"/>
      <sheetName val="일수"/>
      <sheetName val="연결76의26"/>
      <sheetName val="울산"/>
      <sheetName val="영업일수"/>
      <sheetName val="Sheet3"/>
      <sheetName val="영업일수 (2)"/>
      <sheetName val="정산표"/>
      <sheetName val="관계주식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DATA"/>
      <sheetName val="지보약정"/>
      <sheetName val="Sheet1"/>
      <sheetName val="신규구입자산"/>
      <sheetName val="LIST"/>
      <sheetName val="basic_info"/>
      <sheetName val="FAB별"/>
      <sheetName val="선급법인세"/>
      <sheetName val="PL(JPY合算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814_5만이하"/>
      <sheetName val="차수"/>
      <sheetName val="6-5회($)"/>
      <sheetName val="외화(Y)"/>
      <sheetName val="6-3회($)"/>
      <sheetName val="6-1회($)"/>
      <sheetName val="6-2회($)"/>
      <sheetName val="1분기 자료"/>
      <sheetName val="YHCODE"/>
      <sheetName val="LFC"/>
      <sheetName val="Rates"/>
      <sheetName val="미실현손익명세서"/>
      <sheetName val="SPC(3차)"/>
      <sheetName val=" 견적서"/>
      <sheetName val="INPUT"/>
      <sheetName val="code"/>
      <sheetName val="New Valuation"/>
      <sheetName val="그래프2"/>
      <sheetName val="main"/>
      <sheetName val="AA200"/>
      <sheetName val="10월판관"/>
      <sheetName val="총량"/>
      <sheetName val="COMPS"/>
      <sheetName val="Ⅱ1-0타"/>
      <sheetName val="Variable"/>
      <sheetName val="부장급 명단"/>
      <sheetName val="Lead"/>
      <sheetName val="부서별"/>
      <sheetName val="XREF"/>
      <sheetName val="NCR_today"/>
      <sheetName val="Assumptions"/>
      <sheetName val="BS LEAD"/>
      <sheetName val="총수익금액조정명세"/>
      <sheetName val="Menu_Link"/>
      <sheetName val="LS양식"/>
      <sheetName val="Sheet1"/>
      <sheetName val="krsec08"/>
      <sheetName val="forecasted_BS"/>
      <sheetName val="forecasted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  <pageSetUpPr fitToPage="1"/>
  </sheetPr>
  <dimension ref="A1:M16"/>
  <sheetViews>
    <sheetView showGridLines="0" tabSelected="1" zoomScale="85" zoomScaleNormal="85" zoomScaleSheetLayoutView="85" workbookViewId="0"/>
  </sheetViews>
  <sheetFormatPr defaultColWidth="7.77734375" defaultRowHeight="13.5"/>
  <cols>
    <col min="1" max="26" width="7.88671875" style="118" customWidth="1"/>
    <col min="27" max="27" width="7.77734375" style="118" customWidth="1"/>
    <col min="28" max="28" width="7.77734375" style="118"/>
    <col min="29" max="30" width="7.77734375" style="118" customWidth="1"/>
    <col min="31" max="129" width="7.77734375" style="118"/>
    <col min="130" max="130" width="10.33203125" style="118" customWidth="1"/>
    <col min="131" max="16384" width="7.77734375" style="118"/>
  </cols>
  <sheetData>
    <row r="1" spans="1:13" ht="30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30" customHeight="1">
      <c r="A2" s="145"/>
      <c r="B2" s="16"/>
      <c r="C2" s="16"/>
      <c r="D2" s="16"/>
      <c r="E2" s="16"/>
      <c r="F2" s="16"/>
      <c r="G2" s="16"/>
      <c r="H2" s="16"/>
      <c r="I2" s="16"/>
      <c r="J2" s="16"/>
      <c r="K2" s="16"/>
      <c r="L2" s="119"/>
      <c r="M2" s="146"/>
    </row>
    <row r="3" spans="1:13" ht="30" customHeight="1">
      <c r="A3" s="145"/>
      <c r="B3" s="16"/>
      <c r="C3" s="16"/>
      <c r="D3" s="16"/>
      <c r="E3" s="16"/>
      <c r="F3" s="16"/>
      <c r="G3" s="16"/>
      <c r="H3" s="16"/>
      <c r="I3" s="16"/>
      <c r="J3" s="16"/>
      <c r="K3" s="16"/>
      <c r="L3" s="119"/>
      <c r="M3" s="146"/>
    </row>
    <row r="4" spans="1:13" ht="30" customHeight="1">
      <c r="A4" s="145"/>
      <c r="B4" s="16"/>
      <c r="C4" s="16"/>
      <c r="D4" s="16"/>
      <c r="E4" s="16"/>
      <c r="F4" s="16"/>
      <c r="G4" s="16"/>
      <c r="H4" s="16"/>
      <c r="I4" s="16"/>
      <c r="J4" s="16"/>
      <c r="K4" s="16"/>
      <c r="L4" s="119"/>
      <c r="M4" s="146"/>
    </row>
    <row r="5" spans="1:13" ht="30" customHeight="1">
      <c r="A5" s="145"/>
      <c r="B5" s="16"/>
      <c r="C5" s="16"/>
      <c r="D5" s="16"/>
      <c r="E5" s="16"/>
      <c r="F5" s="16"/>
      <c r="G5" s="16"/>
      <c r="H5" s="16"/>
      <c r="I5" s="16"/>
      <c r="J5" s="16"/>
      <c r="K5" s="16"/>
      <c r="L5" s="119"/>
      <c r="M5" s="147"/>
    </row>
    <row r="6" spans="1:13" ht="30" customHeight="1">
      <c r="A6" s="145"/>
      <c r="B6" s="16"/>
      <c r="C6" s="16"/>
      <c r="D6" s="16"/>
      <c r="E6" s="16"/>
      <c r="F6" s="16"/>
      <c r="G6" s="16"/>
      <c r="H6" s="16"/>
      <c r="I6" s="16"/>
      <c r="J6" s="16"/>
      <c r="K6" s="16"/>
      <c r="L6" s="119"/>
      <c r="M6" s="147"/>
    </row>
    <row r="7" spans="1:13" ht="30" customHeigh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 ht="39" customHeight="1">
      <c r="A8" s="145"/>
      <c r="B8" s="515" t="s">
        <v>1007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</row>
    <row r="9" spans="1:13" ht="30" customHeight="1">
      <c r="A9" s="151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3" ht="30" customHeight="1">
      <c r="A10" s="14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6"/>
    </row>
    <row r="11" spans="1:13" ht="30" customHeight="1">
      <c r="A11" s="145"/>
      <c r="B11" s="16"/>
      <c r="C11" s="16"/>
      <c r="D11" s="16"/>
      <c r="E11" s="16"/>
      <c r="F11" s="16"/>
      <c r="G11" s="16"/>
      <c r="H11" s="16"/>
      <c r="I11" s="16"/>
      <c r="J11" s="16" t="s">
        <v>0</v>
      </c>
      <c r="K11" s="16"/>
      <c r="L11" s="16"/>
      <c r="M11" s="146"/>
    </row>
    <row r="12" spans="1:13" ht="30" customHeight="1">
      <c r="A12" s="14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46"/>
    </row>
    <row r="13" spans="1:13" ht="30" customHeight="1">
      <c r="A13" s="14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6"/>
    </row>
    <row r="14" spans="1:13" ht="30" customHeight="1">
      <c r="A14" s="14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6"/>
    </row>
    <row r="15" spans="1:13" ht="30" customHeight="1">
      <c r="A15" s="152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4"/>
    </row>
    <row r="16" spans="1:13" ht="30" customHeight="1" thickBo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5"/>
    </row>
  </sheetData>
  <mergeCells count="2">
    <mergeCell ref="B15:M15"/>
    <mergeCell ref="B8:M8"/>
  </mergeCells>
  <phoneticPr fontId="52" type="noConversion"/>
  <printOptions horizontalCentered="1"/>
  <pageMargins left="0.31496062992125984" right="0.31496062992125984" top="0.86614173228346458" bottom="0.19685039370078741" header="0.43307086614173229" footer="0"/>
  <pageSetup paperSize="9" scale="82" firstPageNumber="6" orientation="portrait" useFirstPageNumber="1" r:id="rId1"/>
  <headerFooter alignWithMargins="0">
    <oddFooter>&amp;C- 5 -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0" width="9.77734375" style="1" customWidth="1"/>
    <col min="51" max="16384" width="8.88671875" style="1"/>
  </cols>
  <sheetData>
    <row r="1" spans="1:18" s="4" customFormat="1" ht="26.25" customHeight="1">
      <c r="A1" s="19"/>
      <c r="B1" s="21" t="s">
        <v>741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721</v>
      </c>
      <c r="C3" s="239"/>
      <c r="D3" s="28"/>
      <c r="E3" s="31" t="str">
        <f>JBB_일반사항!E3</f>
        <v>'12년</v>
      </c>
      <c r="F3" s="31" t="str">
        <f>JBB_일반사항!F3</f>
        <v>'13년</v>
      </c>
      <c r="G3" s="31" t="str">
        <f>JBB_일반사항!G3</f>
        <v>'14년</v>
      </c>
      <c r="H3" s="31" t="str">
        <f>JBB_일반사항!H3</f>
        <v>'15년</v>
      </c>
      <c r="I3" s="6"/>
      <c r="J3" s="31" t="str">
        <f>JBB_일반사항!J3</f>
        <v>'14.2Q</v>
      </c>
      <c r="K3" s="31" t="str">
        <f>JBB_일반사항!K3</f>
        <v>'14.3Q</v>
      </c>
      <c r="L3" s="31" t="str">
        <f>JBB_일반사항!L3</f>
        <v>'14.4Q</v>
      </c>
      <c r="M3" s="31" t="str">
        <f>JBB_일반사항!M3</f>
        <v>'15.1Q</v>
      </c>
      <c r="N3" s="31" t="str">
        <f>JBB_일반사항!N3</f>
        <v>'15.2Q</v>
      </c>
      <c r="O3" s="31" t="str">
        <f>JBB_일반사항!O3</f>
        <v>'15.3Q</v>
      </c>
      <c r="P3" s="31" t="str">
        <f>JBB_일반사항!P3</f>
        <v>'15.4Q</v>
      </c>
      <c r="Q3" s="31" t="str">
        <f>JBB_일반사항!Q3</f>
        <v>'16.1Q</v>
      </c>
      <c r="R3" s="31" t="str">
        <f>JBB_일반사항!R3</f>
        <v>'16.2Q</v>
      </c>
    </row>
    <row r="4" spans="1:18" s="9" customFormat="1" ht="16.5" customHeight="1">
      <c r="A4" s="113" t="s">
        <v>840</v>
      </c>
      <c r="B4" s="55" t="s">
        <v>107</v>
      </c>
      <c r="C4" s="55"/>
      <c r="D4" s="12"/>
      <c r="E4" s="232">
        <v>115156.28</v>
      </c>
      <c r="F4" s="232">
        <v>126048.67</v>
      </c>
      <c r="G4" s="232">
        <v>135802.53999999998</v>
      </c>
      <c r="H4" s="232">
        <v>143366.96000000002</v>
      </c>
      <c r="I4" s="171"/>
      <c r="J4" s="232">
        <v>138219.03</v>
      </c>
      <c r="K4" s="232">
        <v>141137.23000000001</v>
      </c>
      <c r="L4" s="232">
        <v>135802.53999999998</v>
      </c>
      <c r="M4" s="232">
        <v>137395.84</v>
      </c>
      <c r="N4" s="232">
        <v>140714.13</v>
      </c>
      <c r="O4" s="232">
        <v>142282.18999999997</v>
      </c>
      <c r="P4" s="232">
        <v>143366.96000000002</v>
      </c>
      <c r="Q4" s="232">
        <v>145472.60999999996</v>
      </c>
      <c r="R4" s="232">
        <v>148936.34000000003</v>
      </c>
    </row>
    <row r="5" spans="1:18" s="9" customFormat="1" ht="16.5" customHeight="1">
      <c r="A5" s="374" t="s">
        <v>806</v>
      </c>
      <c r="B5" s="47" t="s">
        <v>108</v>
      </c>
      <c r="C5" s="47"/>
      <c r="D5" s="12"/>
      <c r="E5" s="301">
        <v>113882.02</v>
      </c>
      <c r="F5" s="301">
        <v>124283.64</v>
      </c>
      <c r="G5" s="301">
        <v>133911.9</v>
      </c>
      <c r="H5" s="301">
        <v>141016.88</v>
      </c>
      <c r="I5" s="168"/>
      <c r="J5" s="301">
        <v>135703.07</v>
      </c>
      <c r="K5" s="301">
        <v>138169.31</v>
      </c>
      <c r="L5" s="301">
        <v>133911.9</v>
      </c>
      <c r="M5" s="301">
        <v>135561.01999999999</v>
      </c>
      <c r="N5" s="301">
        <v>138627.24000000002</v>
      </c>
      <c r="O5" s="301">
        <v>139988.46</v>
      </c>
      <c r="P5" s="301">
        <v>141016.88</v>
      </c>
      <c r="Q5" s="301">
        <v>142931.45999999996</v>
      </c>
      <c r="R5" s="301">
        <v>145953.46000000002</v>
      </c>
    </row>
    <row r="6" spans="1:18" s="10" customFormat="1" ht="16.5" customHeight="1">
      <c r="A6" s="115" t="s">
        <v>694</v>
      </c>
      <c r="B6" s="56" t="s">
        <v>109</v>
      </c>
      <c r="C6" s="56"/>
      <c r="D6" s="12"/>
      <c r="E6" s="233">
        <v>105077.39</v>
      </c>
      <c r="F6" s="233">
        <v>114899.07</v>
      </c>
      <c r="G6" s="233">
        <v>123566.45</v>
      </c>
      <c r="H6" s="233">
        <v>133362.31</v>
      </c>
      <c r="I6" s="168"/>
      <c r="J6" s="233">
        <v>126653.68</v>
      </c>
      <c r="K6" s="233">
        <v>123725.22</v>
      </c>
      <c r="L6" s="233">
        <v>123566.45</v>
      </c>
      <c r="M6" s="233">
        <v>126376.84</v>
      </c>
      <c r="N6" s="233">
        <v>126950.27</v>
      </c>
      <c r="O6" s="233">
        <v>130535.91</v>
      </c>
      <c r="P6" s="233">
        <v>133362.31</v>
      </c>
      <c r="Q6" s="233">
        <v>132817.68999999997</v>
      </c>
      <c r="R6" s="233">
        <v>133324.19000000003</v>
      </c>
    </row>
    <row r="7" spans="1:18" s="14" customFormat="1" ht="16.5" customHeight="1">
      <c r="A7" s="115" t="s">
        <v>695</v>
      </c>
      <c r="B7" s="12"/>
      <c r="C7" s="12" t="s">
        <v>110</v>
      </c>
      <c r="D7" s="12"/>
      <c r="E7" s="168">
        <v>3209.65</v>
      </c>
      <c r="F7" s="168">
        <v>1925.56</v>
      </c>
      <c r="G7" s="168">
        <v>3.85</v>
      </c>
      <c r="H7" s="168">
        <v>702.92</v>
      </c>
      <c r="I7" s="168"/>
      <c r="J7" s="168">
        <v>2907.09</v>
      </c>
      <c r="K7" s="168">
        <v>5.36</v>
      </c>
      <c r="L7" s="168">
        <v>3.85</v>
      </c>
      <c r="M7" s="168">
        <v>7.55</v>
      </c>
      <c r="N7" s="168">
        <v>6.18</v>
      </c>
      <c r="O7" s="168">
        <v>508.05</v>
      </c>
      <c r="P7" s="168">
        <v>702.92</v>
      </c>
      <c r="Q7" s="168">
        <v>5.01</v>
      </c>
      <c r="R7" s="168">
        <v>209</v>
      </c>
    </row>
    <row r="8" spans="1:18" s="14" customFormat="1" ht="16.5" customHeight="1">
      <c r="A8" s="373" t="s">
        <v>790</v>
      </c>
      <c r="B8" s="12"/>
      <c r="C8" s="16" t="s">
        <v>111</v>
      </c>
      <c r="D8" s="12"/>
      <c r="E8" s="163">
        <v>2684.84</v>
      </c>
      <c r="F8" s="163">
        <v>3399.53</v>
      </c>
      <c r="G8" s="163">
        <v>4424.2299999999996</v>
      </c>
      <c r="H8" s="163">
        <v>1259.96</v>
      </c>
      <c r="I8" s="163"/>
      <c r="J8" s="163">
        <v>3060.38</v>
      </c>
      <c r="K8" s="163">
        <v>8376.42</v>
      </c>
      <c r="L8" s="163">
        <v>4424.2299999999996</v>
      </c>
      <c r="M8" s="163">
        <v>2877.64</v>
      </c>
      <c r="N8" s="163">
        <v>5591.28</v>
      </c>
      <c r="O8" s="163">
        <v>4283.59</v>
      </c>
      <c r="P8" s="163">
        <v>1259.96</v>
      </c>
      <c r="Q8" s="163">
        <v>3939.17</v>
      </c>
      <c r="R8" s="163">
        <v>5888.37</v>
      </c>
    </row>
    <row r="9" spans="1:18" s="14" customFormat="1" ht="16.5" customHeight="1">
      <c r="A9" s="115" t="s">
        <v>738</v>
      </c>
      <c r="B9" s="79"/>
      <c r="C9" s="36" t="s">
        <v>112</v>
      </c>
      <c r="D9" s="12"/>
      <c r="E9" s="234">
        <v>1600</v>
      </c>
      <c r="F9" s="234">
        <v>800</v>
      </c>
      <c r="G9" s="234">
        <v>0</v>
      </c>
      <c r="H9" s="234">
        <v>200</v>
      </c>
      <c r="I9" s="163"/>
      <c r="J9" s="234">
        <v>1300</v>
      </c>
      <c r="K9" s="234">
        <v>0</v>
      </c>
      <c r="L9" s="234">
        <v>0</v>
      </c>
      <c r="M9" s="234">
        <v>0</v>
      </c>
      <c r="N9" s="234">
        <v>0</v>
      </c>
      <c r="O9" s="234">
        <v>0</v>
      </c>
      <c r="P9" s="234">
        <v>200</v>
      </c>
      <c r="Q9" s="234">
        <v>0</v>
      </c>
      <c r="R9" s="234">
        <v>0</v>
      </c>
    </row>
    <row r="10" spans="1:18" s="14" customFormat="1" ht="16.5" customHeight="1">
      <c r="A10" s="115" t="s">
        <v>697</v>
      </c>
      <c r="B10" s="79"/>
      <c r="C10" s="79" t="s">
        <v>113</v>
      </c>
      <c r="D10" s="12"/>
      <c r="E10" s="294">
        <v>675.8</v>
      </c>
      <c r="F10" s="294">
        <v>144.71</v>
      </c>
      <c r="G10" s="294">
        <v>161.03</v>
      </c>
      <c r="H10" s="294">
        <v>324.75</v>
      </c>
      <c r="I10" s="168"/>
      <c r="J10" s="294">
        <v>187.28</v>
      </c>
      <c r="K10" s="294">
        <v>129.58000000000001</v>
      </c>
      <c r="L10" s="294">
        <v>161.03</v>
      </c>
      <c r="M10" s="294">
        <v>208.08</v>
      </c>
      <c r="N10" s="294">
        <v>298.64999999999998</v>
      </c>
      <c r="O10" s="294">
        <v>152.78</v>
      </c>
      <c r="P10" s="294">
        <v>324.75</v>
      </c>
      <c r="Q10" s="294">
        <v>266.18</v>
      </c>
      <c r="R10" s="294">
        <v>230.47</v>
      </c>
    </row>
    <row r="11" spans="1:18" s="14" customFormat="1" ht="16.5" customHeight="1">
      <c r="A11" s="115" t="s">
        <v>844</v>
      </c>
      <c r="B11" s="12"/>
      <c r="C11" s="12" t="s">
        <v>114</v>
      </c>
      <c r="D11" s="12"/>
      <c r="E11" s="168">
        <v>72983.350000000006</v>
      </c>
      <c r="F11" s="168">
        <v>84535.87</v>
      </c>
      <c r="G11" s="168">
        <v>98672.43</v>
      </c>
      <c r="H11" s="168">
        <v>106271.91</v>
      </c>
      <c r="I11" s="168"/>
      <c r="J11" s="168">
        <v>93172.15</v>
      </c>
      <c r="K11" s="168">
        <v>96772.06</v>
      </c>
      <c r="L11" s="168">
        <v>98672.43</v>
      </c>
      <c r="M11" s="168">
        <v>100772.27</v>
      </c>
      <c r="N11" s="168">
        <v>101096.22</v>
      </c>
      <c r="O11" s="168">
        <v>104134.27</v>
      </c>
      <c r="P11" s="168">
        <v>106271.91</v>
      </c>
      <c r="Q11" s="168">
        <v>107106.43</v>
      </c>
      <c r="R11" s="168">
        <v>109392.82</v>
      </c>
    </row>
    <row r="12" spans="1:18" s="7" customFormat="1" ht="16.5" customHeight="1">
      <c r="A12" s="115" t="s">
        <v>698</v>
      </c>
      <c r="B12" s="16"/>
      <c r="C12" s="16" t="s">
        <v>115</v>
      </c>
      <c r="D12" s="16"/>
      <c r="E12" s="163">
        <v>47611.29</v>
      </c>
      <c r="F12" s="163">
        <v>52224.37</v>
      </c>
      <c r="G12" s="163">
        <v>62215.39</v>
      </c>
      <c r="H12" s="163">
        <v>66692.77</v>
      </c>
      <c r="I12" s="163"/>
      <c r="J12" s="163">
        <v>59323.41</v>
      </c>
      <c r="K12" s="163">
        <v>61449.46</v>
      </c>
      <c r="L12" s="163">
        <v>62215.39</v>
      </c>
      <c r="M12" s="163">
        <v>63483.6</v>
      </c>
      <c r="N12" s="163">
        <v>64212.93</v>
      </c>
      <c r="O12" s="163">
        <v>65737.86</v>
      </c>
      <c r="P12" s="163">
        <v>66692.77</v>
      </c>
      <c r="Q12" s="163">
        <v>67730.070000000007</v>
      </c>
      <c r="R12" s="163">
        <v>68402.559999999998</v>
      </c>
    </row>
    <row r="13" spans="1:18" s="7" customFormat="1" ht="16.5" customHeight="1">
      <c r="A13" s="115" t="s">
        <v>699</v>
      </c>
      <c r="B13" s="16"/>
      <c r="C13" s="16" t="s">
        <v>116</v>
      </c>
      <c r="D13" s="16"/>
      <c r="E13" s="163">
        <v>4105.3599999999997</v>
      </c>
      <c r="F13" s="163">
        <v>4086.25</v>
      </c>
      <c r="G13" s="163">
        <v>5581.03</v>
      </c>
      <c r="H13" s="163">
        <v>5837.92</v>
      </c>
      <c r="I13" s="163"/>
      <c r="J13" s="163">
        <v>5668.02</v>
      </c>
      <c r="K13" s="163">
        <v>5896.11</v>
      </c>
      <c r="L13" s="163">
        <v>5581.03</v>
      </c>
      <c r="M13" s="163">
        <v>5849.18</v>
      </c>
      <c r="N13" s="163">
        <v>5759.58</v>
      </c>
      <c r="O13" s="163">
        <v>5695.92</v>
      </c>
      <c r="P13" s="163">
        <v>5837.92</v>
      </c>
      <c r="Q13" s="163">
        <v>6584.38</v>
      </c>
      <c r="R13" s="163">
        <v>6423</v>
      </c>
    </row>
    <row r="14" spans="1:18" s="7" customFormat="1" ht="16.5" customHeight="1">
      <c r="A14" s="115" t="s">
        <v>700</v>
      </c>
      <c r="B14" s="36"/>
      <c r="C14" s="36" t="s">
        <v>117</v>
      </c>
      <c r="D14" s="16"/>
      <c r="E14" s="234">
        <v>43505.93</v>
      </c>
      <c r="F14" s="234">
        <v>48138.12</v>
      </c>
      <c r="G14" s="234">
        <v>56634.36</v>
      </c>
      <c r="H14" s="234">
        <v>60854.85</v>
      </c>
      <c r="I14" s="163"/>
      <c r="J14" s="234">
        <v>53655.39</v>
      </c>
      <c r="K14" s="234">
        <v>55553.35</v>
      </c>
      <c r="L14" s="234">
        <v>56634.36</v>
      </c>
      <c r="M14" s="234">
        <v>57634.42</v>
      </c>
      <c r="N14" s="234">
        <v>58453.35</v>
      </c>
      <c r="O14" s="234">
        <v>60041.93</v>
      </c>
      <c r="P14" s="234">
        <v>60854.85</v>
      </c>
      <c r="Q14" s="234">
        <v>61145.69</v>
      </c>
      <c r="R14" s="234">
        <v>61980</v>
      </c>
    </row>
    <row r="15" spans="1:18" s="7" customFormat="1" ht="16.5" customHeight="1">
      <c r="A15" s="115" t="s">
        <v>701</v>
      </c>
      <c r="B15" s="16"/>
      <c r="C15" s="16" t="s">
        <v>118</v>
      </c>
      <c r="D15" s="16"/>
      <c r="E15" s="163">
        <v>22737.61</v>
      </c>
      <c r="F15" s="163">
        <v>29058.02</v>
      </c>
      <c r="G15" s="163">
        <v>32825.410000000003</v>
      </c>
      <c r="H15" s="163">
        <v>35985.42</v>
      </c>
      <c r="I15" s="163"/>
      <c r="J15" s="163">
        <v>30270.9</v>
      </c>
      <c r="K15" s="163">
        <v>31721.31</v>
      </c>
      <c r="L15" s="163">
        <v>32825.410000000003</v>
      </c>
      <c r="M15" s="163">
        <v>33511.74</v>
      </c>
      <c r="N15" s="163">
        <v>33160.720000000001</v>
      </c>
      <c r="O15" s="163">
        <v>34763.29</v>
      </c>
      <c r="P15" s="163">
        <v>35985.42</v>
      </c>
      <c r="Q15" s="163">
        <v>35901.4</v>
      </c>
      <c r="R15" s="163">
        <v>37481.269999999997</v>
      </c>
    </row>
    <row r="16" spans="1:18" s="7" customFormat="1" ht="16.5" customHeight="1">
      <c r="A16" s="113" t="s">
        <v>51</v>
      </c>
      <c r="B16" s="16"/>
      <c r="C16" s="16" t="s">
        <v>119</v>
      </c>
      <c r="D16" s="16"/>
      <c r="E16" s="163">
        <v>11514.26</v>
      </c>
      <c r="F16" s="163">
        <v>15779.75</v>
      </c>
      <c r="G16" s="163">
        <v>19274.68</v>
      </c>
      <c r="H16" s="163">
        <v>22439.38</v>
      </c>
      <c r="I16" s="163"/>
      <c r="J16" s="163">
        <v>17026.599999999999</v>
      </c>
      <c r="K16" s="163">
        <v>18291.13</v>
      </c>
      <c r="L16" s="163">
        <v>19274.68</v>
      </c>
      <c r="M16" s="163">
        <v>20114.98</v>
      </c>
      <c r="N16" s="163">
        <v>19728.849999999999</v>
      </c>
      <c r="O16" s="163">
        <v>21231.35</v>
      </c>
      <c r="P16" s="163">
        <v>22439.38</v>
      </c>
      <c r="Q16" s="163">
        <v>22582.09</v>
      </c>
      <c r="R16" s="163">
        <v>23986</v>
      </c>
    </row>
    <row r="17" spans="1:18" s="7" customFormat="1" ht="16.5" customHeight="1">
      <c r="A17" s="113" t="s">
        <v>692</v>
      </c>
      <c r="B17" s="36"/>
      <c r="C17" s="36" t="s">
        <v>120</v>
      </c>
      <c r="D17" s="16"/>
      <c r="E17" s="234">
        <v>6584.43</v>
      </c>
      <c r="F17" s="234">
        <v>8815.77</v>
      </c>
      <c r="G17" s="234">
        <v>8849.6</v>
      </c>
      <c r="H17" s="234">
        <v>8131.11</v>
      </c>
      <c r="I17" s="163"/>
      <c r="J17" s="234">
        <v>8564.56</v>
      </c>
      <c r="K17" s="234">
        <v>8744.25</v>
      </c>
      <c r="L17" s="234">
        <v>8849.6</v>
      </c>
      <c r="M17" s="234">
        <v>8696.68</v>
      </c>
      <c r="N17" s="234">
        <v>8603.48</v>
      </c>
      <c r="O17" s="234">
        <v>8293.9599999999991</v>
      </c>
      <c r="P17" s="234">
        <v>8131.11</v>
      </c>
      <c r="Q17" s="234">
        <v>8012.26</v>
      </c>
      <c r="R17" s="234">
        <v>8011</v>
      </c>
    </row>
    <row r="18" spans="1:18" s="7" customFormat="1" ht="16.5" customHeight="1">
      <c r="A18" s="111" t="s">
        <v>693</v>
      </c>
      <c r="B18" s="36"/>
      <c r="C18" s="36" t="s">
        <v>121</v>
      </c>
      <c r="D18" s="16"/>
      <c r="E18" s="234">
        <v>2634.45</v>
      </c>
      <c r="F18" s="234">
        <v>3253.4799999999996</v>
      </c>
      <c r="G18" s="234">
        <v>3631.63</v>
      </c>
      <c r="H18" s="234">
        <v>3593.72</v>
      </c>
      <c r="I18" s="163"/>
      <c r="J18" s="234">
        <v>3577.8399999999997</v>
      </c>
      <c r="K18" s="234">
        <v>3601.29</v>
      </c>
      <c r="L18" s="234">
        <v>3631.63</v>
      </c>
      <c r="M18" s="234">
        <v>3776.93</v>
      </c>
      <c r="N18" s="234">
        <v>3722.5699999999997</v>
      </c>
      <c r="O18" s="234">
        <v>3633.12</v>
      </c>
      <c r="P18" s="234">
        <v>3593.72</v>
      </c>
      <c r="Q18" s="234">
        <v>3474.96</v>
      </c>
      <c r="R18" s="234">
        <v>3508.99</v>
      </c>
    </row>
    <row r="19" spans="1:18" s="7" customFormat="1" ht="16.5" customHeight="1">
      <c r="A19" s="114"/>
      <c r="B19" s="36"/>
      <c r="C19" s="36" t="s">
        <v>122</v>
      </c>
      <c r="D19" s="16"/>
      <c r="E19" s="234">
        <v>1601.26</v>
      </c>
      <c r="F19" s="234">
        <v>1465.24</v>
      </c>
      <c r="G19" s="234">
        <v>1595.97</v>
      </c>
      <c r="H19" s="234">
        <v>1811.43</v>
      </c>
      <c r="I19" s="163"/>
      <c r="J19" s="234">
        <v>1479.26</v>
      </c>
      <c r="K19" s="234">
        <v>1483.11</v>
      </c>
      <c r="L19" s="234">
        <v>1595.97</v>
      </c>
      <c r="M19" s="234">
        <v>1629.71</v>
      </c>
      <c r="N19" s="234">
        <v>1634.56</v>
      </c>
      <c r="O19" s="234">
        <v>1657.22</v>
      </c>
      <c r="P19" s="234">
        <v>1811.43</v>
      </c>
      <c r="Q19" s="234">
        <v>1719.6</v>
      </c>
      <c r="R19" s="234">
        <v>1710.13</v>
      </c>
    </row>
    <row r="20" spans="1:18" s="7" customFormat="1" ht="16.5" customHeight="1">
      <c r="A20" s="114"/>
      <c r="B20" s="16"/>
      <c r="C20" s="16" t="s">
        <v>123</v>
      </c>
      <c r="D20" s="16"/>
      <c r="E20" s="163">
        <v>21741.47</v>
      </c>
      <c r="F20" s="163">
        <v>24110.39</v>
      </c>
      <c r="G20" s="163">
        <v>21096.3</v>
      </c>
      <c r="H20" s="163">
        <v>22094.240000000002</v>
      </c>
      <c r="I20" s="163"/>
      <c r="J20" s="163">
        <v>24314.48</v>
      </c>
      <c r="K20" s="163">
        <v>23074.240000000002</v>
      </c>
      <c r="L20" s="163">
        <v>21096.3</v>
      </c>
      <c r="M20" s="163">
        <v>21919.67</v>
      </c>
      <c r="N20" s="163">
        <v>22260.92</v>
      </c>
      <c r="O20" s="163">
        <v>20544.72</v>
      </c>
      <c r="P20" s="163">
        <v>22094.240000000002</v>
      </c>
      <c r="Q20" s="163">
        <v>20513.05</v>
      </c>
      <c r="R20" s="163">
        <v>18966.53</v>
      </c>
    </row>
    <row r="21" spans="1:18" s="7" customFormat="1" ht="16.5" customHeight="1">
      <c r="A21" s="109"/>
      <c r="B21" s="36"/>
      <c r="C21" s="36" t="s">
        <v>124</v>
      </c>
      <c r="D21" s="16"/>
      <c r="E21" s="234">
        <v>1212.29</v>
      </c>
      <c r="F21" s="234">
        <v>390.23</v>
      </c>
      <c r="G21" s="234">
        <v>298.95999999999998</v>
      </c>
      <c r="H21" s="234">
        <v>215.7</v>
      </c>
      <c r="I21" s="163"/>
      <c r="J21" s="234">
        <v>727.75</v>
      </c>
      <c r="K21" s="234">
        <v>559</v>
      </c>
      <c r="L21" s="234">
        <v>298.95999999999998</v>
      </c>
      <c r="M21" s="234">
        <v>301.08999999999997</v>
      </c>
      <c r="N21" s="234">
        <v>315.29000000000002</v>
      </c>
      <c r="O21" s="234">
        <v>336.69</v>
      </c>
      <c r="P21" s="234">
        <v>215.7</v>
      </c>
      <c r="Q21" s="234">
        <v>211.26</v>
      </c>
      <c r="R21" s="234">
        <v>225.55</v>
      </c>
    </row>
    <row r="22" spans="1:18" s="7" customFormat="1" ht="16.5" customHeight="1">
      <c r="A22" s="109"/>
      <c r="B22" s="16"/>
      <c r="C22" s="16" t="s">
        <v>125</v>
      </c>
      <c r="D22" s="16"/>
      <c r="E22" s="163">
        <v>1717.95</v>
      </c>
      <c r="F22" s="163">
        <v>1056.68</v>
      </c>
      <c r="G22" s="163">
        <v>735.06</v>
      </c>
      <c r="H22" s="163">
        <v>531.5</v>
      </c>
      <c r="I22" s="172"/>
      <c r="J22" s="163">
        <v>922.1</v>
      </c>
      <c r="K22" s="163">
        <v>807.23</v>
      </c>
      <c r="L22" s="163">
        <v>735.06</v>
      </c>
      <c r="M22" s="163">
        <v>680.01</v>
      </c>
      <c r="N22" s="163">
        <v>585.51</v>
      </c>
      <c r="O22" s="163">
        <v>604.84</v>
      </c>
      <c r="P22" s="163">
        <v>531.5</v>
      </c>
      <c r="Q22" s="163">
        <v>547</v>
      </c>
      <c r="R22" s="163">
        <v>586.07000000000005</v>
      </c>
    </row>
    <row r="23" spans="1:18" s="7" customFormat="1" ht="16.5" customHeight="1">
      <c r="A23" s="109"/>
      <c r="B23" s="16"/>
      <c r="C23" s="16" t="s">
        <v>126</v>
      </c>
      <c r="D23" s="16"/>
      <c r="E23" s="163">
        <v>482.26</v>
      </c>
      <c r="F23" s="163">
        <v>430.09</v>
      </c>
      <c r="G23" s="163">
        <v>325.47000000000003</v>
      </c>
      <c r="H23" s="163">
        <v>566.77</v>
      </c>
      <c r="I23" s="172"/>
      <c r="J23" s="163">
        <v>476.75</v>
      </c>
      <c r="K23" s="163">
        <v>406.96</v>
      </c>
      <c r="L23" s="163">
        <v>325.47000000000003</v>
      </c>
      <c r="M23" s="163">
        <v>406.45</v>
      </c>
      <c r="N23" s="163">
        <v>417.8</v>
      </c>
      <c r="O23" s="163">
        <v>648.01</v>
      </c>
      <c r="P23" s="163">
        <v>566.77</v>
      </c>
      <c r="Q23" s="163">
        <v>543.80999999999995</v>
      </c>
      <c r="R23" s="163">
        <v>508.89</v>
      </c>
    </row>
    <row r="24" spans="1:18" s="7" customFormat="1" ht="16.5" customHeight="1">
      <c r="A24" s="109"/>
      <c r="B24" s="16"/>
      <c r="C24" s="16" t="s">
        <v>127</v>
      </c>
      <c r="D24" s="16"/>
      <c r="E24" s="163">
        <v>19.989999999999998</v>
      </c>
      <c r="F24" s="163">
        <v>10.85</v>
      </c>
      <c r="G24" s="163">
        <v>13.4</v>
      </c>
      <c r="H24" s="163">
        <v>13.64</v>
      </c>
      <c r="I24" s="172"/>
      <c r="J24" s="163">
        <v>13.72</v>
      </c>
      <c r="K24" s="163">
        <v>7.21</v>
      </c>
      <c r="L24" s="163">
        <v>13.4</v>
      </c>
      <c r="M24" s="163">
        <v>11.33</v>
      </c>
      <c r="N24" s="163">
        <v>10.85</v>
      </c>
      <c r="O24" s="163">
        <v>10.69</v>
      </c>
      <c r="P24" s="163">
        <v>13.64</v>
      </c>
      <c r="Q24" s="163">
        <v>7.72</v>
      </c>
      <c r="R24" s="163">
        <v>19.02</v>
      </c>
    </row>
    <row r="25" spans="1:18" s="7" customFormat="1" ht="16.5" customHeight="1">
      <c r="A25" s="109"/>
      <c r="B25" s="16"/>
      <c r="C25" s="16" t="s">
        <v>128</v>
      </c>
      <c r="D25" s="16"/>
      <c r="E25" s="163">
        <v>900</v>
      </c>
      <c r="F25" s="163">
        <v>0</v>
      </c>
      <c r="G25" s="163">
        <v>0</v>
      </c>
      <c r="H25" s="163">
        <v>0</v>
      </c>
      <c r="I25" s="172"/>
      <c r="J25" s="163">
        <v>2073</v>
      </c>
      <c r="K25" s="163">
        <v>0</v>
      </c>
      <c r="L25" s="163">
        <v>0</v>
      </c>
      <c r="M25" s="163">
        <v>0</v>
      </c>
      <c r="N25" s="163">
        <v>0</v>
      </c>
      <c r="O25" s="163">
        <v>1500</v>
      </c>
      <c r="P25" s="163">
        <v>0</v>
      </c>
      <c r="Q25" s="163">
        <v>1200</v>
      </c>
      <c r="R25" s="163">
        <v>700</v>
      </c>
    </row>
    <row r="26" spans="1:18" s="7" customFormat="1" ht="16.5" customHeight="1">
      <c r="A26" s="109"/>
      <c r="B26" s="16"/>
      <c r="C26" s="16" t="s">
        <v>129</v>
      </c>
      <c r="D26" s="16"/>
      <c r="E26" s="163">
        <v>150</v>
      </c>
      <c r="F26" s="163">
        <v>30</v>
      </c>
      <c r="G26" s="163">
        <v>300</v>
      </c>
      <c r="H26" s="163">
        <v>300</v>
      </c>
      <c r="I26" s="172"/>
      <c r="J26" s="163">
        <v>300</v>
      </c>
      <c r="K26" s="163">
        <v>300</v>
      </c>
      <c r="L26" s="163">
        <v>300</v>
      </c>
      <c r="M26" s="163">
        <v>300</v>
      </c>
      <c r="N26" s="163">
        <v>300</v>
      </c>
      <c r="O26" s="163">
        <v>300</v>
      </c>
      <c r="P26" s="163">
        <v>300</v>
      </c>
      <c r="Q26" s="163">
        <v>300</v>
      </c>
      <c r="R26" s="163">
        <v>300</v>
      </c>
    </row>
    <row r="27" spans="1:18" s="7" customFormat="1" ht="16.5" customHeight="1">
      <c r="A27" s="109"/>
      <c r="B27" s="16"/>
      <c r="C27" s="16" t="s">
        <v>130</v>
      </c>
      <c r="D27" s="16"/>
      <c r="E27" s="163">
        <v>2430.64</v>
      </c>
      <c r="F27" s="163">
        <v>1975.57</v>
      </c>
      <c r="G27" s="163">
        <v>1503.21</v>
      </c>
      <c r="H27" s="163">
        <v>1434.94</v>
      </c>
      <c r="I27" s="172"/>
      <c r="J27" s="163">
        <v>1652.56</v>
      </c>
      <c r="K27" s="163">
        <v>1593.81</v>
      </c>
      <c r="L27" s="163">
        <v>1503.21</v>
      </c>
      <c r="M27" s="163">
        <v>1416.87</v>
      </c>
      <c r="N27" s="163">
        <v>1319.26</v>
      </c>
      <c r="O27" s="163">
        <v>1401.99</v>
      </c>
      <c r="P27" s="163">
        <v>1434.94</v>
      </c>
      <c r="Q27" s="163">
        <v>1386.74</v>
      </c>
      <c r="R27" s="163">
        <v>1400.81</v>
      </c>
    </row>
    <row r="28" spans="1:18" s="7" customFormat="1" ht="16.5" customHeight="1">
      <c r="A28" s="109"/>
      <c r="B28" s="16"/>
      <c r="C28" s="16" t="s">
        <v>131</v>
      </c>
      <c r="D28" s="16"/>
      <c r="E28" s="163">
        <v>834.98</v>
      </c>
      <c r="F28" s="163">
        <v>785.89</v>
      </c>
      <c r="G28" s="163">
        <v>840.27</v>
      </c>
      <c r="H28" s="163">
        <v>689.79</v>
      </c>
      <c r="I28" s="172"/>
      <c r="J28" s="163">
        <v>844.71</v>
      </c>
      <c r="K28" s="163">
        <v>854.34</v>
      </c>
      <c r="L28" s="163">
        <v>840.27</v>
      </c>
      <c r="M28" s="163">
        <v>975.1</v>
      </c>
      <c r="N28" s="163">
        <v>979.68</v>
      </c>
      <c r="O28" s="163">
        <v>926.66</v>
      </c>
      <c r="P28" s="163">
        <v>689.79</v>
      </c>
      <c r="Q28" s="163">
        <v>777.85</v>
      </c>
      <c r="R28" s="163">
        <v>699.55</v>
      </c>
    </row>
    <row r="29" spans="1:18" ht="16.5" customHeight="1">
      <c r="B29" s="32" t="s">
        <v>132</v>
      </c>
      <c r="C29" s="32"/>
      <c r="D29" s="12"/>
      <c r="E29" s="166">
        <v>8804.6299999999992</v>
      </c>
      <c r="F29" s="166">
        <v>9384.57</v>
      </c>
      <c r="G29" s="166">
        <v>10345.450000000001</v>
      </c>
      <c r="H29" s="166">
        <v>7654.57</v>
      </c>
      <c r="I29" s="173"/>
      <c r="J29" s="166">
        <v>9049.39</v>
      </c>
      <c r="K29" s="166">
        <v>14444.09</v>
      </c>
      <c r="L29" s="166">
        <v>10345.450000000001</v>
      </c>
      <c r="M29" s="166">
        <v>9184.18</v>
      </c>
      <c r="N29" s="166">
        <v>11676.97</v>
      </c>
      <c r="O29" s="166">
        <v>9452.5500000000011</v>
      </c>
      <c r="P29" s="166">
        <v>7654.57</v>
      </c>
      <c r="Q29" s="166">
        <v>10113.77</v>
      </c>
      <c r="R29" s="166">
        <v>12629.27</v>
      </c>
    </row>
    <row r="30" spans="1:18" ht="16.5" customHeight="1">
      <c r="B30" s="16" t="s">
        <v>133</v>
      </c>
      <c r="C30" s="6"/>
      <c r="D30" s="16"/>
      <c r="E30" s="163">
        <v>1400.41</v>
      </c>
      <c r="F30" s="163">
        <v>1406.27</v>
      </c>
      <c r="G30" s="163">
        <v>1456.6</v>
      </c>
      <c r="H30" s="163">
        <v>1396.01</v>
      </c>
      <c r="I30" s="163"/>
      <c r="J30" s="163">
        <v>1394.81</v>
      </c>
      <c r="K30" s="163">
        <v>1414.86</v>
      </c>
      <c r="L30" s="163">
        <v>1456.6</v>
      </c>
      <c r="M30" s="163">
        <v>1453.65</v>
      </c>
      <c r="N30" s="163">
        <v>1446.87</v>
      </c>
      <c r="O30" s="163">
        <v>1391.4</v>
      </c>
      <c r="P30" s="163">
        <v>1396.01</v>
      </c>
      <c r="Q30" s="163">
        <v>1388.2</v>
      </c>
      <c r="R30" s="163">
        <v>1398.78</v>
      </c>
    </row>
    <row r="31" spans="1:18" s="6" customFormat="1" ht="16.5" customHeight="1">
      <c r="A31" s="109"/>
      <c r="B31" s="261" t="s">
        <v>134</v>
      </c>
      <c r="C31" s="280"/>
      <c r="D31" s="17"/>
      <c r="E31" s="263">
        <v>371.89</v>
      </c>
      <c r="F31" s="263">
        <v>387.74</v>
      </c>
      <c r="G31" s="263">
        <v>626</v>
      </c>
      <c r="H31" s="263">
        <v>490.19</v>
      </c>
      <c r="I31" s="172"/>
      <c r="J31" s="263">
        <v>726.79</v>
      </c>
      <c r="K31" s="263">
        <v>691.86</v>
      </c>
      <c r="L31" s="263">
        <v>626</v>
      </c>
      <c r="M31" s="263">
        <v>606.54</v>
      </c>
      <c r="N31" s="263">
        <v>562.86</v>
      </c>
      <c r="O31" s="263">
        <v>528.15</v>
      </c>
      <c r="P31" s="263">
        <v>490.19</v>
      </c>
      <c r="Q31" s="263">
        <v>528.80999999999995</v>
      </c>
      <c r="R31" s="263">
        <v>486.46</v>
      </c>
    </row>
    <row r="32" spans="1:18" s="6" customFormat="1" ht="16.5" customHeight="1">
      <c r="A32" s="109"/>
      <c r="B32" s="12" t="s">
        <v>135</v>
      </c>
      <c r="C32" s="12"/>
      <c r="D32" s="13"/>
      <c r="E32" s="168">
        <v>1313.65</v>
      </c>
      <c r="F32" s="168">
        <v>1803.28</v>
      </c>
      <c r="G32" s="168">
        <v>1952.81</v>
      </c>
      <c r="H32" s="168">
        <v>2554.17</v>
      </c>
      <c r="I32" s="168"/>
      <c r="J32" s="168">
        <v>2559.5</v>
      </c>
      <c r="K32" s="168">
        <v>3012.66</v>
      </c>
      <c r="L32" s="168">
        <v>1952.81</v>
      </c>
      <c r="M32" s="168">
        <v>1909.51</v>
      </c>
      <c r="N32" s="168">
        <v>2177.2800000000002</v>
      </c>
      <c r="O32" s="168">
        <v>2402.15</v>
      </c>
      <c r="P32" s="168">
        <v>2554.17</v>
      </c>
      <c r="Q32" s="168">
        <v>2829.25</v>
      </c>
      <c r="R32" s="168">
        <v>3169.76</v>
      </c>
    </row>
    <row r="33" spans="1:18" s="6" customFormat="1" ht="16.5" customHeight="1">
      <c r="A33" s="109"/>
      <c r="B33" s="16"/>
      <c r="C33" s="16" t="s">
        <v>136</v>
      </c>
      <c r="D33" s="5"/>
      <c r="E33" s="163">
        <v>23.77</v>
      </c>
      <c r="F33" s="163">
        <v>21.69</v>
      </c>
      <c r="G33" s="163">
        <v>24.08</v>
      </c>
      <c r="H33" s="163">
        <v>22</v>
      </c>
      <c r="I33" s="163"/>
      <c r="J33" s="163">
        <v>19.78</v>
      </c>
      <c r="K33" s="163">
        <v>22.6</v>
      </c>
      <c r="L33" s="163">
        <v>24.08</v>
      </c>
      <c r="M33" s="163">
        <v>23.74</v>
      </c>
      <c r="N33" s="163">
        <v>21.46</v>
      </c>
      <c r="O33" s="163">
        <v>22.11</v>
      </c>
      <c r="P33" s="163">
        <v>22</v>
      </c>
      <c r="Q33" s="163">
        <v>25.25</v>
      </c>
      <c r="R33" s="163">
        <v>22.74</v>
      </c>
    </row>
    <row r="34" spans="1:18" s="6" customFormat="1" ht="16.5" customHeight="1">
      <c r="A34" s="109"/>
      <c r="B34" s="261" t="s">
        <v>137</v>
      </c>
      <c r="C34" s="261" t="s">
        <v>138</v>
      </c>
      <c r="D34" s="17"/>
      <c r="E34" s="263">
        <v>273.17</v>
      </c>
      <c r="F34" s="263">
        <v>17.079999999999998</v>
      </c>
      <c r="G34" s="263">
        <v>20.170000000000002</v>
      </c>
      <c r="H34" s="263">
        <v>75.260000000000005</v>
      </c>
      <c r="I34" s="172"/>
      <c r="J34" s="263">
        <v>19.07</v>
      </c>
      <c r="K34" s="263">
        <v>19.600000000000001</v>
      </c>
      <c r="L34" s="263">
        <v>20.170000000000002</v>
      </c>
      <c r="M34" s="263">
        <v>20.88</v>
      </c>
      <c r="N34" s="263">
        <v>21.46</v>
      </c>
      <c r="O34" s="263">
        <v>23.09</v>
      </c>
      <c r="P34" s="263">
        <v>75.260000000000005</v>
      </c>
      <c r="Q34" s="263">
        <v>75.790000000000006</v>
      </c>
      <c r="R34" s="263">
        <v>76.69</v>
      </c>
    </row>
    <row r="35" spans="1:18" s="10" customFormat="1" ht="16.5" customHeight="1" thickBot="1">
      <c r="A35" s="109"/>
      <c r="B35" s="302" t="s">
        <v>139</v>
      </c>
      <c r="C35" s="251"/>
      <c r="D35" s="246"/>
      <c r="E35" s="247">
        <v>39.39</v>
      </c>
      <c r="F35" s="247">
        <v>38.25</v>
      </c>
      <c r="G35" s="247">
        <v>62.17</v>
      </c>
      <c r="H35" s="247">
        <v>204.09</v>
      </c>
      <c r="I35" s="247"/>
      <c r="J35" s="247">
        <v>43.54</v>
      </c>
      <c r="K35" s="247">
        <v>44.74</v>
      </c>
      <c r="L35" s="247">
        <v>62.17</v>
      </c>
      <c r="M35" s="247">
        <v>74.69</v>
      </c>
      <c r="N35" s="247">
        <v>90.39</v>
      </c>
      <c r="O35" s="247">
        <v>108.42</v>
      </c>
      <c r="P35" s="247">
        <v>204.09</v>
      </c>
      <c r="Q35" s="247">
        <v>288.10000000000002</v>
      </c>
      <c r="R35" s="247">
        <v>186.88</v>
      </c>
    </row>
    <row r="36" spans="1:18" ht="16.5" customHeight="1">
      <c r="B36" s="16"/>
      <c r="C36" s="16"/>
      <c r="D36" s="17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ht="16.5" customHeight="1">
      <c r="C37" s="63" t="s">
        <v>140</v>
      </c>
    </row>
    <row r="38" spans="1:18" ht="16.5" customHeight="1">
      <c r="C38" s="63" t="s">
        <v>141</v>
      </c>
    </row>
    <row r="39" spans="1:18" ht="16.5" customHeight="1">
      <c r="C39" s="63" t="s">
        <v>142</v>
      </c>
    </row>
    <row r="40" spans="1:18" ht="16.5" customHeight="1"/>
    <row r="41" spans="1:18" ht="16.5" customHeight="1"/>
    <row r="42" spans="1:18" ht="16.5" customHeight="1">
      <c r="E42" s="386"/>
    </row>
    <row r="43" spans="1:18" ht="16.5" customHeight="1"/>
    <row r="44" spans="1:18" ht="16.5" customHeight="1"/>
    <row r="45" spans="1:18" ht="16.5" customHeight="1">
      <c r="E45" s="48"/>
      <c r="F45" s="48"/>
      <c r="G45" s="48"/>
      <c r="H45" s="48"/>
      <c r="J45" s="48"/>
      <c r="K45" s="48"/>
      <c r="L45" s="48"/>
      <c r="M45" s="48"/>
    </row>
    <row r="46" spans="1:18" ht="16.5" customHeight="1"/>
    <row r="47" spans="1:18" ht="16.5" customHeight="1"/>
    <row r="48" spans="1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0" width="8.5546875" style="6" hidden="1" customWidth="1"/>
    <col min="11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20" s="4" customFormat="1" ht="26.25" customHeight="1">
      <c r="A1" s="19"/>
      <c r="B1" s="21" t="s">
        <v>742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0" s="14" customFormat="1" ht="16.5" customHeight="1">
      <c r="A3" s="110"/>
      <c r="B3" s="239" t="s">
        <v>721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264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0" s="9" customFormat="1" ht="16.5" customHeight="1">
      <c r="A4" s="113" t="s">
        <v>840</v>
      </c>
      <c r="B4" s="59" t="s">
        <v>882</v>
      </c>
      <c r="C4" s="59"/>
      <c r="D4" s="12"/>
      <c r="E4" s="170">
        <v>115156.28</v>
      </c>
      <c r="F4" s="170">
        <v>126048.65999999999</v>
      </c>
      <c r="G4" s="170">
        <v>135802.53999999998</v>
      </c>
      <c r="H4" s="170">
        <v>143366.95000000001</v>
      </c>
      <c r="I4" s="168"/>
      <c r="J4" s="170">
        <v>138219.03</v>
      </c>
      <c r="K4" s="170">
        <v>141137.23000000001</v>
      </c>
      <c r="L4" s="170">
        <v>135802.53999999998</v>
      </c>
      <c r="M4" s="170">
        <v>137395.84</v>
      </c>
      <c r="N4" s="170">
        <v>140714.13</v>
      </c>
      <c r="O4" s="170">
        <v>142282.18999999997</v>
      </c>
      <c r="P4" s="170">
        <v>143366.95000000001</v>
      </c>
      <c r="Q4" s="170">
        <v>145472.68</v>
      </c>
      <c r="R4" s="170">
        <v>148936.34</v>
      </c>
      <c r="S4" s="429"/>
      <c r="T4" s="429"/>
    </row>
    <row r="5" spans="1:20" s="9" customFormat="1" ht="16.5" customHeight="1">
      <c r="A5" s="374" t="s">
        <v>806</v>
      </c>
      <c r="B5" s="33" t="s">
        <v>883</v>
      </c>
      <c r="C5" s="33"/>
      <c r="D5" s="12"/>
      <c r="E5" s="169">
        <v>106067.77</v>
      </c>
      <c r="F5" s="169">
        <v>116184.87</v>
      </c>
      <c r="G5" s="169">
        <v>124767.92</v>
      </c>
      <c r="H5" s="169">
        <v>130643.47999999998</v>
      </c>
      <c r="I5" s="168"/>
      <c r="J5" s="169">
        <v>127313.25</v>
      </c>
      <c r="K5" s="169">
        <v>128917.86</v>
      </c>
      <c r="L5" s="169">
        <v>124767.92</v>
      </c>
      <c r="M5" s="169">
        <v>126278.43999999999</v>
      </c>
      <c r="N5" s="169">
        <v>129184.01000000001</v>
      </c>
      <c r="O5" s="169">
        <v>130418.47</v>
      </c>
      <c r="P5" s="169">
        <v>130643.47999999998</v>
      </c>
      <c r="Q5" s="169">
        <v>132429.94</v>
      </c>
      <c r="R5" s="169">
        <v>135192.16</v>
      </c>
      <c r="S5" s="429"/>
      <c r="T5" s="429"/>
    </row>
    <row r="6" spans="1:20" s="10" customFormat="1" ht="16.5" customHeight="1">
      <c r="A6" s="115" t="s">
        <v>694</v>
      </c>
      <c r="B6" s="33" t="s">
        <v>143</v>
      </c>
      <c r="C6" s="33"/>
      <c r="D6" s="12"/>
      <c r="E6" s="169">
        <v>102122.76000000001</v>
      </c>
      <c r="F6" s="169">
        <v>112326.25</v>
      </c>
      <c r="G6" s="169">
        <v>120452.59</v>
      </c>
      <c r="H6" s="169">
        <v>126135.03999999998</v>
      </c>
      <c r="I6" s="168"/>
      <c r="J6" s="169">
        <v>123055.79</v>
      </c>
      <c r="K6" s="169">
        <v>124446.89</v>
      </c>
      <c r="L6" s="169">
        <v>120452.59</v>
      </c>
      <c r="M6" s="169">
        <v>121929.81999999999</v>
      </c>
      <c r="N6" s="169">
        <v>125609.27</v>
      </c>
      <c r="O6" s="169">
        <v>126144.39</v>
      </c>
      <c r="P6" s="169">
        <v>126135.03999999998</v>
      </c>
      <c r="Q6" s="169">
        <v>128591.47000000002</v>
      </c>
      <c r="R6" s="169">
        <v>131279.70000000001</v>
      </c>
      <c r="S6" s="429"/>
      <c r="T6" s="429"/>
    </row>
    <row r="7" spans="1:20" s="9" customFormat="1" ht="16.5" customHeight="1">
      <c r="A7" s="115" t="s">
        <v>695</v>
      </c>
      <c r="B7" s="12"/>
      <c r="C7" s="12" t="s">
        <v>144</v>
      </c>
      <c r="D7" s="12"/>
      <c r="E7" s="168">
        <v>85007.88</v>
      </c>
      <c r="F7" s="168">
        <v>92567.7</v>
      </c>
      <c r="G7" s="168">
        <v>102273.20999999999</v>
      </c>
      <c r="H7" s="168">
        <v>111184.82999999999</v>
      </c>
      <c r="I7" s="168"/>
      <c r="J7" s="168">
        <v>102492.79</v>
      </c>
      <c r="K7" s="168">
        <v>106321.39</v>
      </c>
      <c r="L7" s="168">
        <v>102273.20999999999</v>
      </c>
      <c r="M7" s="168">
        <v>106872.03</v>
      </c>
      <c r="N7" s="168">
        <v>111363.95000000001</v>
      </c>
      <c r="O7" s="168">
        <v>110711.47</v>
      </c>
      <c r="P7" s="168">
        <v>111184.82999999999</v>
      </c>
      <c r="Q7" s="168">
        <v>112887.90000000001</v>
      </c>
      <c r="R7" s="168">
        <v>117121.55000000002</v>
      </c>
      <c r="S7" s="429"/>
      <c r="T7" s="429"/>
    </row>
    <row r="8" spans="1:20" s="14" customFormat="1" ht="16.5" customHeight="1">
      <c r="A8" s="115" t="s">
        <v>696</v>
      </c>
      <c r="B8" s="12"/>
      <c r="C8" s="16" t="s">
        <v>145</v>
      </c>
      <c r="D8" s="16"/>
      <c r="E8" s="163">
        <v>21666.67</v>
      </c>
      <c r="F8" s="163">
        <v>27028.720000000001</v>
      </c>
      <c r="G8" s="163">
        <v>29241.01</v>
      </c>
      <c r="H8" s="163">
        <v>35926.879999999997</v>
      </c>
      <c r="I8" s="163"/>
      <c r="J8" s="163">
        <v>28848.17</v>
      </c>
      <c r="K8" s="163">
        <v>31277.61</v>
      </c>
      <c r="L8" s="163">
        <v>29241.01</v>
      </c>
      <c r="M8" s="163">
        <v>30051.51</v>
      </c>
      <c r="N8" s="163">
        <v>33778.35</v>
      </c>
      <c r="O8" s="163">
        <v>33972.21</v>
      </c>
      <c r="P8" s="163">
        <v>35926.879999999997</v>
      </c>
      <c r="Q8" s="163">
        <v>38741.550000000003</v>
      </c>
      <c r="R8" s="163">
        <v>41098.980000000003</v>
      </c>
      <c r="S8" s="429"/>
      <c r="T8" s="429"/>
    </row>
    <row r="9" spans="1:20" s="14" customFormat="1" ht="16.5" customHeight="1">
      <c r="A9" s="373" t="s">
        <v>808</v>
      </c>
      <c r="B9" s="12"/>
      <c r="C9" s="60" t="s">
        <v>146</v>
      </c>
      <c r="D9" s="16"/>
      <c r="E9" s="163">
        <v>6154.82</v>
      </c>
      <c r="F9" s="163">
        <v>7248.88</v>
      </c>
      <c r="G9" s="163">
        <v>8971.39</v>
      </c>
      <c r="H9" s="163">
        <v>10467.26</v>
      </c>
      <c r="I9" s="163"/>
      <c r="J9" s="163">
        <v>7492.52</v>
      </c>
      <c r="K9" s="163">
        <v>7166.51</v>
      </c>
      <c r="L9" s="163">
        <v>8971.39</v>
      </c>
      <c r="M9" s="163">
        <v>8753.6</v>
      </c>
      <c r="N9" s="163">
        <v>8932.24</v>
      </c>
      <c r="O9" s="163">
        <v>9577.86</v>
      </c>
      <c r="P9" s="163">
        <v>10467.26</v>
      </c>
      <c r="Q9" s="163">
        <v>11138.92</v>
      </c>
      <c r="R9" s="163">
        <v>11860.61</v>
      </c>
      <c r="S9" s="429"/>
      <c r="T9" s="429"/>
    </row>
    <row r="10" spans="1:20" s="14" customFormat="1" ht="16.5" customHeight="1">
      <c r="A10" s="115" t="s">
        <v>697</v>
      </c>
      <c r="B10" s="12"/>
      <c r="C10" s="60" t="s">
        <v>147</v>
      </c>
      <c r="D10" s="16"/>
      <c r="E10" s="163">
        <v>9182.67</v>
      </c>
      <c r="F10" s="163">
        <v>10623.51</v>
      </c>
      <c r="G10" s="163">
        <v>12964.91</v>
      </c>
      <c r="H10" s="163">
        <v>14774.31</v>
      </c>
      <c r="I10" s="163"/>
      <c r="J10" s="163">
        <v>12004.99</v>
      </c>
      <c r="K10" s="163">
        <v>12393.72</v>
      </c>
      <c r="L10" s="163">
        <v>12964.91</v>
      </c>
      <c r="M10" s="163">
        <v>13719.15</v>
      </c>
      <c r="N10" s="163">
        <v>14141</v>
      </c>
      <c r="O10" s="163">
        <v>14672.07</v>
      </c>
      <c r="P10" s="163">
        <v>14774.31</v>
      </c>
      <c r="Q10" s="163">
        <v>14731.47</v>
      </c>
      <c r="R10" s="163">
        <v>14850.98</v>
      </c>
      <c r="S10" s="429"/>
      <c r="T10" s="429"/>
    </row>
    <row r="11" spans="1:20" s="14" customFormat="1" ht="16.5" customHeight="1">
      <c r="A11" s="115" t="s">
        <v>844</v>
      </c>
      <c r="B11" s="79"/>
      <c r="C11" s="296" t="s">
        <v>148</v>
      </c>
      <c r="D11" s="16"/>
      <c r="E11" s="234">
        <v>6329.18</v>
      </c>
      <c r="F11" s="234">
        <v>9156.33</v>
      </c>
      <c r="G11" s="234">
        <v>7304.71</v>
      </c>
      <c r="H11" s="234">
        <v>10685.31</v>
      </c>
      <c r="I11" s="163"/>
      <c r="J11" s="234">
        <v>9350.66</v>
      </c>
      <c r="K11" s="234">
        <v>11717.38</v>
      </c>
      <c r="L11" s="234">
        <v>7304.71</v>
      </c>
      <c r="M11" s="234">
        <v>7578.76</v>
      </c>
      <c r="N11" s="234">
        <v>10705.11</v>
      </c>
      <c r="O11" s="234">
        <v>9722.2800000000007</v>
      </c>
      <c r="P11" s="234">
        <v>10685.31</v>
      </c>
      <c r="Q11" s="234">
        <v>12871.17</v>
      </c>
      <c r="R11" s="234">
        <v>14387.38</v>
      </c>
      <c r="S11" s="429"/>
      <c r="T11" s="429"/>
    </row>
    <row r="12" spans="1:20" s="7" customFormat="1" ht="16.5" customHeight="1">
      <c r="A12" s="115" t="s">
        <v>698</v>
      </c>
      <c r="B12" s="16"/>
      <c r="C12" s="16" t="s">
        <v>149</v>
      </c>
      <c r="D12" s="16"/>
      <c r="E12" s="163">
        <v>63341.21</v>
      </c>
      <c r="F12" s="163">
        <v>65538.98</v>
      </c>
      <c r="G12" s="163">
        <v>73032.2</v>
      </c>
      <c r="H12" s="163">
        <v>75257.95</v>
      </c>
      <c r="I12" s="163"/>
      <c r="J12" s="163">
        <v>73644.62</v>
      </c>
      <c r="K12" s="163">
        <v>75043.78</v>
      </c>
      <c r="L12" s="163">
        <v>73032.2</v>
      </c>
      <c r="M12" s="163">
        <v>76820.52</v>
      </c>
      <c r="N12" s="163">
        <v>77585.600000000006</v>
      </c>
      <c r="O12" s="163">
        <v>76739.259999999995</v>
      </c>
      <c r="P12" s="163">
        <v>75257.95</v>
      </c>
      <c r="Q12" s="163">
        <v>74146.350000000006</v>
      </c>
      <c r="R12" s="163">
        <v>76022.570000000007</v>
      </c>
      <c r="S12" s="429"/>
      <c r="T12" s="429"/>
    </row>
    <row r="13" spans="1:20" ht="16.5" customHeight="1">
      <c r="A13" s="115" t="s">
        <v>699</v>
      </c>
      <c r="B13" s="12"/>
      <c r="C13" s="60" t="s">
        <v>150</v>
      </c>
      <c r="D13" s="16"/>
      <c r="E13" s="163">
        <v>59146.9</v>
      </c>
      <c r="F13" s="163">
        <v>60704.9</v>
      </c>
      <c r="G13" s="163">
        <v>66827.67</v>
      </c>
      <c r="H13" s="163">
        <v>69906.179999999993</v>
      </c>
      <c r="I13" s="163"/>
      <c r="J13" s="163">
        <v>67697.48</v>
      </c>
      <c r="K13" s="163">
        <v>68731.66</v>
      </c>
      <c r="L13" s="163">
        <v>66827.67</v>
      </c>
      <c r="M13" s="163">
        <v>71157.460000000006</v>
      </c>
      <c r="N13" s="163">
        <v>72314.11</v>
      </c>
      <c r="O13" s="163">
        <v>71233.56</v>
      </c>
      <c r="P13" s="163">
        <v>69906.179999999993</v>
      </c>
      <c r="Q13" s="163">
        <v>68881.09</v>
      </c>
      <c r="R13" s="163">
        <v>70875.240000000005</v>
      </c>
      <c r="S13" s="429"/>
      <c r="T13" s="429"/>
    </row>
    <row r="14" spans="1:20" ht="16.5" customHeight="1">
      <c r="A14" s="115" t="s">
        <v>700</v>
      </c>
      <c r="B14" s="79"/>
      <c r="C14" s="296" t="s">
        <v>151</v>
      </c>
      <c r="D14" s="16"/>
      <c r="E14" s="234">
        <v>4194.3100000000004</v>
      </c>
      <c r="F14" s="234">
        <v>4834.08</v>
      </c>
      <c r="G14" s="234">
        <v>6204.53</v>
      </c>
      <c r="H14" s="234">
        <v>5351.77</v>
      </c>
      <c r="I14" s="163"/>
      <c r="J14" s="234">
        <v>5947.1399999999994</v>
      </c>
      <c r="K14" s="234">
        <v>6312.12</v>
      </c>
      <c r="L14" s="234">
        <v>6204.53</v>
      </c>
      <c r="M14" s="234">
        <v>5663.06</v>
      </c>
      <c r="N14" s="234">
        <v>5271.49</v>
      </c>
      <c r="O14" s="234">
        <v>5505.69</v>
      </c>
      <c r="P14" s="234">
        <v>5351.77</v>
      </c>
      <c r="Q14" s="234">
        <v>5265.26</v>
      </c>
      <c r="R14" s="234">
        <v>5147.33</v>
      </c>
      <c r="S14" s="429"/>
      <c r="T14" s="429"/>
    </row>
    <row r="15" spans="1:20" ht="16.5" customHeight="1">
      <c r="A15" s="115" t="s">
        <v>701</v>
      </c>
      <c r="B15" s="16"/>
      <c r="C15" s="16" t="s">
        <v>843</v>
      </c>
      <c r="D15" s="16"/>
      <c r="E15" s="163">
        <v>2833.44</v>
      </c>
      <c r="F15" s="163">
        <v>6596.22</v>
      </c>
      <c r="G15" s="163">
        <v>4723.3999999999996</v>
      </c>
      <c r="H15" s="163">
        <v>2907.83</v>
      </c>
      <c r="I15" s="163"/>
      <c r="J15" s="163">
        <v>6063.27</v>
      </c>
      <c r="K15" s="163">
        <v>4731.5</v>
      </c>
      <c r="L15" s="163">
        <v>4723.3999999999996</v>
      </c>
      <c r="M15" s="163">
        <v>1777.08</v>
      </c>
      <c r="N15" s="163">
        <v>2268.9299999999998</v>
      </c>
      <c r="O15" s="163">
        <v>3270.77</v>
      </c>
      <c r="P15" s="163">
        <v>2907.83</v>
      </c>
      <c r="Q15" s="163">
        <v>3002.91</v>
      </c>
      <c r="R15" s="163">
        <v>2562.7600000000002</v>
      </c>
      <c r="S15" s="429"/>
      <c r="T15" s="429"/>
    </row>
    <row r="16" spans="1:20" ht="16.5" customHeight="1">
      <c r="A16" s="113" t="s">
        <v>51</v>
      </c>
      <c r="B16" s="16"/>
      <c r="C16" s="16" t="s">
        <v>842</v>
      </c>
      <c r="D16" s="16"/>
      <c r="E16" s="163">
        <v>1030.5899999999999</v>
      </c>
      <c r="F16" s="163">
        <v>931.29</v>
      </c>
      <c r="G16" s="163">
        <v>755.12</v>
      </c>
      <c r="H16" s="163">
        <v>264.77999999999997</v>
      </c>
      <c r="I16" s="163"/>
      <c r="J16" s="163">
        <v>949.45</v>
      </c>
      <c r="K16" s="163">
        <v>903.66</v>
      </c>
      <c r="L16" s="163">
        <v>755.12</v>
      </c>
      <c r="M16" s="163">
        <v>341.43</v>
      </c>
      <c r="N16" s="163">
        <v>240.76</v>
      </c>
      <c r="O16" s="163">
        <v>276.57</v>
      </c>
      <c r="P16" s="163">
        <v>264.77999999999997</v>
      </c>
      <c r="Q16" s="163">
        <v>263.20999999999998</v>
      </c>
      <c r="R16" s="163">
        <v>262.95999999999998</v>
      </c>
      <c r="S16" s="429"/>
      <c r="T16" s="429"/>
    </row>
    <row r="17" spans="1:20" ht="16.5" customHeight="1">
      <c r="A17" s="113" t="s">
        <v>692</v>
      </c>
      <c r="B17" s="36"/>
      <c r="C17" s="36" t="s">
        <v>841</v>
      </c>
      <c r="D17" s="16"/>
      <c r="E17" s="234">
        <v>135.87</v>
      </c>
      <c r="F17" s="234">
        <v>191.39</v>
      </c>
      <c r="G17" s="234">
        <v>96.839999999999989</v>
      </c>
      <c r="H17" s="234">
        <v>63.32</v>
      </c>
      <c r="I17" s="163"/>
      <c r="J17" s="234">
        <v>79.45</v>
      </c>
      <c r="K17" s="234">
        <v>102.17</v>
      </c>
      <c r="L17" s="234">
        <v>96.839999999999989</v>
      </c>
      <c r="M17" s="234">
        <v>78.510000000000005</v>
      </c>
      <c r="N17" s="234">
        <v>62.95</v>
      </c>
      <c r="O17" s="234">
        <v>83.9</v>
      </c>
      <c r="P17" s="234">
        <v>63.32</v>
      </c>
      <c r="Q17" s="234">
        <v>56.98</v>
      </c>
      <c r="R17" s="234">
        <v>21.47</v>
      </c>
      <c r="S17" s="429"/>
      <c r="T17" s="429"/>
    </row>
    <row r="18" spans="1:20" ht="16.5" customHeight="1">
      <c r="A18" s="111" t="s">
        <v>693</v>
      </c>
      <c r="B18" s="12"/>
      <c r="C18" s="16" t="s">
        <v>152</v>
      </c>
      <c r="D18" s="16"/>
      <c r="E18" s="163">
        <v>2095.62</v>
      </c>
      <c r="F18" s="163">
        <v>2930.01</v>
      </c>
      <c r="G18" s="163">
        <v>2948.32</v>
      </c>
      <c r="H18" s="163">
        <v>2116.96</v>
      </c>
      <c r="I18" s="163"/>
      <c r="J18" s="163">
        <v>3958.06</v>
      </c>
      <c r="K18" s="163">
        <v>3167.52</v>
      </c>
      <c r="L18" s="163">
        <v>2948.32</v>
      </c>
      <c r="M18" s="163">
        <v>2361.1999999999998</v>
      </c>
      <c r="N18" s="163">
        <v>2158.23</v>
      </c>
      <c r="O18" s="163">
        <v>2149.5700000000002</v>
      </c>
      <c r="P18" s="163">
        <v>2116.96</v>
      </c>
      <c r="Q18" s="163">
        <v>2049.2399999999998</v>
      </c>
      <c r="R18" s="163">
        <v>1889.54</v>
      </c>
      <c r="S18" s="429"/>
      <c r="T18" s="429"/>
    </row>
    <row r="19" spans="1:20" ht="16.5" customHeight="1">
      <c r="A19" s="114"/>
      <c r="B19" s="16"/>
      <c r="C19" s="16" t="s">
        <v>153</v>
      </c>
      <c r="D19" s="16"/>
      <c r="E19" s="172">
        <v>7800</v>
      </c>
      <c r="F19" s="172">
        <v>7100.6</v>
      </c>
      <c r="G19" s="172">
        <v>8100</v>
      </c>
      <c r="H19" s="172">
        <v>7900</v>
      </c>
      <c r="I19" s="172"/>
      <c r="J19" s="163">
        <v>7600</v>
      </c>
      <c r="K19" s="163">
        <v>7600</v>
      </c>
      <c r="L19" s="163">
        <v>8100</v>
      </c>
      <c r="M19" s="163">
        <v>8900</v>
      </c>
      <c r="N19" s="163">
        <v>7900</v>
      </c>
      <c r="O19" s="163">
        <v>7900</v>
      </c>
      <c r="P19" s="163">
        <v>7900</v>
      </c>
      <c r="Q19" s="163">
        <v>8700</v>
      </c>
      <c r="R19" s="163">
        <v>7700</v>
      </c>
      <c r="S19" s="429"/>
      <c r="T19" s="429"/>
    </row>
    <row r="20" spans="1:20" ht="16.5" customHeight="1">
      <c r="A20" s="114"/>
      <c r="B20" s="16"/>
      <c r="C20" s="16" t="s">
        <v>154</v>
      </c>
      <c r="D20" s="16"/>
      <c r="E20" s="172">
        <v>110.34</v>
      </c>
      <c r="F20" s="172">
        <v>137.58000000000001</v>
      </c>
      <c r="G20" s="172">
        <v>144.88999999999999</v>
      </c>
      <c r="H20" s="172">
        <v>204.33</v>
      </c>
      <c r="I20" s="172"/>
      <c r="J20" s="163">
        <v>157.62</v>
      </c>
      <c r="K20" s="163">
        <v>146.03</v>
      </c>
      <c r="L20" s="163">
        <v>144.88999999999999</v>
      </c>
      <c r="M20" s="163">
        <v>153.22</v>
      </c>
      <c r="N20" s="163">
        <v>161.13999999999999</v>
      </c>
      <c r="O20" s="163">
        <v>161.53</v>
      </c>
      <c r="P20" s="163">
        <v>204.33</v>
      </c>
      <c r="Q20" s="163">
        <v>194.87</v>
      </c>
      <c r="R20" s="163">
        <v>269.02999999999997</v>
      </c>
      <c r="S20" s="429"/>
      <c r="T20" s="429"/>
    </row>
    <row r="21" spans="1:20" s="9" customFormat="1" ht="16.5" customHeight="1">
      <c r="A21" s="109"/>
      <c r="B21" s="12"/>
      <c r="C21" s="16" t="s">
        <v>155</v>
      </c>
      <c r="D21" s="16"/>
      <c r="E21" s="172">
        <v>3109.02</v>
      </c>
      <c r="F21" s="172">
        <v>1871.46</v>
      </c>
      <c r="G21" s="172">
        <v>1410.81</v>
      </c>
      <c r="H21" s="172">
        <v>1492.99</v>
      </c>
      <c r="I21" s="172"/>
      <c r="J21" s="163">
        <v>1755.15</v>
      </c>
      <c r="K21" s="163">
        <v>1474.62</v>
      </c>
      <c r="L21" s="163">
        <v>1410.81</v>
      </c>
      <c r="M21" s="163">
        <v>1446.35</v>
      </c>
      <c r="N21" s="163">
        <v>1453.31</v>
      </c>
      <c r="O21" s="163">
        <v>1590.58</v>
      </c>
      <c r="P21" s="163">
        <v>1492.99</v>
      </c>
      <c r="Q21" s="163">
        <v>1436.36</v>
      </c>
      <c r="R21" s="163">
        <v>1452.39</v>
      </c>
      <c r="S21" s="429"/>
      <c r="T21" s="429"/>
    </row>
    <row r="22" spans="1:20" ht="16.5" customHeight="1">
      <c r="B22" s="36"/>
      <c r="C22" s="36" t="s">
        <v>884</v>
      </c>
      <c r="D22" s="16"/>
      <c r="E22" s="234">
        <v>0</v>
      </c>
      <c r="F22" s="234">
        <v>0</v>
      </c>
      <c r="G22" s="234">
        <v>0</v>
      </c>
      <c r="H22" s="234">
        <v>0</v>
      </c>
      <c r="I22" s="163"/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429"/>
      <c r="T22" s="429"/>
    </row>
    <row r="23" spans="1:20" ht="16.5" customHeight="1">
      <c r="B23" s="271" t="s">
        <v>157</v>
      </c>
      <c r="C23" s="271"/>
      <c r="D23" s="12"/>
      <c r="E23" s="434">
        <v>3945.01</v>
      </c>
      <c r="F23" s="434">
        <v>3858.62</v>
      </c>
      <c r="G23" s="434">
        <v>4315.33</v>
      </c>
      <c r="H23" s="434">
        <v>4508.4399999999996</v>
      </c>
      <c r="I23" s="173"/>
      <c r="J23" s="331">
        <v>4257.46</v>
      </c>
      <c r="K23" s="331">
        <v>4470.97</v>
      </c>
      <c r="L23" s="331">
        <v>4315.33</v>
      </c>
      <c r="M23" s="331">
        <v>4348.62</v>
      </c>
      <c r="N23" s="331">
        <v>3574.74</v>
      </c>
      <c r="O23" s="331">
        <v>4274.08</v>
      </c>
      <c r="P23" s="331">
        <v>4508.4399999999996</v>
      </c>
      <c r="Q23" s="331">
        <v>3838.47</v>
      </c>
      <c r="R23" s="331">
        <v>3912.46</v>
      </c>
      <c r="S23" s="429"/>
      <c r="T23" s="429"/>
    </row>
    <row r="24" spans="1:20" ht="16.5" customHeight="1">
      <c r="B24" s="12" t="s">
        <v>877</v>
      </c>
      <c r="C24" s="16"/>
      <c r="D24" s="61"/>
      <c r="E24" s="168">
        <v>7814.25</v>
      </c>
      <c r="F24" s="168">
        <v>8098.76</v>
      </c>
      <c r="G24" s="168">
        <v>9143.98</v>
      </c>
      <c r="H24" s="168">
        <v>10373.39</v>
      </c>
      <c r="I24" s="173"/>
      <c r="J24" s="168">
        <v>8389.82</v>
      </c>
      <c r="K24" s="168">
        <v>9251.4500000000007</v>
      </c>
      <c r="L24" s="168">
        <v>9143.98</v>
      </c>
      <c r="M24" s="168">
        <v>9282.58</v>
      </c>
      <c r="N24" s="168">
        <v>9443.23</v>
      </c>
      <c r="O24" s="168">
        <v>9569.99</v>
      </c>
      <c r="P24" s="168">
        <v>10373.39</v>
      </c>
      <c r="Q24" s="168">
        <v>10501.59</v>
      </c>
      <c r="R24" s="168">
        <v>10761.3</v>
      </c>
      <c r="S24" s="429"/>
      <c r="T24" s="429"/>
    </row>
    <row r="25" spans="1:20" ht="16.5" customHeight="1">
      <c r="B25" s="16"/>
      <c r="C25" s="16" t="s">
        <v>881</v>
      </c>
      <c r="D25" s="16"/>
      <c r="E25" s="172">
        <v>3341.22</v>
      </c>
      <c r="F25" s="172">
        <v>3341.22</v>
      </c>
      <c r="G25" s="172">
        <v>3741.22</v>
      </c>
      <c r="H25" s="172">
        <v>4241.22</v>
      </c>
      <c r="I25" s="172"/>
      <c r="J25" s="163">
        <v>3341.22</v>
      </c>
      <c r="K25" s="163">
        <v>3741.22</v>
      </c>
      <c r="L25" s="163">
        <v>3741.22</v>
      </c>
      <c r="M25" s="163">
        <v>3741.22</v>
      </c>
      <c r="N25" s="163">
        <v>3741.22</v>
      </c>
      <c r="O25" s="163">
        <v>3741.22</v>
      </c>
      <c r="P25" s="163">
        <v>4241.22</v>
      </c>
      <c r="Q25" s="163">
        <v>4241.22</v>
      </c>
      <c r="R25" s="163">
        <v>4241.22</v>
      </c>
      <c r="S25" s="429"/>
      <c r="T25" s="429"/>
    </row>
    <row r="26" spans="1:20" ht="16.5" customHeight="1">
      <c r="B26" s="261"/>
      <c r="C26" s="261" t="s">
        <v>880</v>
      </c>
      <c r="D26" s="16"/>
      <c r="E26" s="262">
        <v>890</v>
      </c>
      <c r="F26" s="262">
        <v>890</v>
      </c>
      <c r="G26" s="262">
        <v>890</v>
      </c>
      <c r="H26" s="262">
        <v>890</v>
      </c>
      <c r="I26" s="172"/>
      <c r="J26" s="263">
        <v>890</v>
      </c>
      <c r="K26" s="263">
        <v>890</v>
      </c>
      <c r="L26" s="263">
        <v>890</v>
      </c>
      <c r="M26" s="263">
        <v>890</v>
      </c>
      <c r="N26" s="263">
        <v>890</v>
      </c>
      <c r="O26" s="263">
        <v>890</v>
      </c>
      <c r="P26" s="263">
        <v>890</v>
      </c>
      <c r="Q26" s="263">
        <v>890</v>
      </c>
      <c r="R26" s="263">
        <v>890</v>
      </c>
      <c r="S26" s="429"/>
      <c r="T26" s="429"/>
    </row>
    <row r="27" spans="1:20" s="6" customFormat="1" ht="16.5" customHeight="1">
      <c r="A27" s="109"/>
      <c r="B27" s="12" t="s">
        <v>878</v>
      </c>
      <c r="C27" s="16"/>
      <c r="D27" s="61"/>
      <c r="E27" s="168">
        <v>1313.65</v>
      </c>
      <c r="F27" s="168">
        <v>1803.28</v>
      </c>
      <c r="G27" s="168">
        <v>1952.81</v>
      </c>
      <c r="H27" s="168">
        <v>2554.17</v>
      </c>
      <c r="I27" s="173"/>
      <c r="J27" s="168">
        <v>2559.5</v>
      </c>
      <c r="K27" s="168">
        <v>3012.66</v>
      </c>
      <c r="L27" s="168">
        <v>1952.81</v>
      </c>
      <c r="M27" s="168">
        <v>1909.51</v>
      </c>
      <c r="N27" s="168">
        <v>2177.2800000000002</v>
      </c>
      <c r="O27" s="168">
        <v>2402.15</v>
      </c>
      <c r="P27" s="168">
        <v>2554.17</v>
      </c>
      <c r="Q27" s="168">
        <v>2829.25</v>
      </c>
      <c r="R27" s="168">
        <v>3169.76</v>
      </c>
      <c r="S27" s="429"/>
      <c r="T27" s="429"/>
    </row>
    <row r="28" spans="1:20" s="6" customFormat="1" ht="16.5" customHeight="1">
      <c r="A28" s="109"/>
      <c r="B28" s="16"/>
      <c r="C28" s="16" t="s">
        <v>159</v>
      </c>
      <c r="D28" s="61"/>
      <c r="E28" s="163">
        <v>212</v>
      </c>
      <c r="F28" s="163">
        <v>213</v>
      </c>
      <c r="G28" s="163">
        <v>212</v>
      </c>
      <c r="H28" s="163">
        <v>204</v>
      </c>
      <c r="I28" s="172"/>
      <c r="J28" s="163">
        <v>212</v>
      </c>
      <c r="K28" s="163">
        <v>209</v>
      </c>
      <c r="L28" s="163">
        <v>212</v>
      </c>
      <c r="M28" s="163">
        <v>208</v>
      </c>
      <c r="N28" s="163">
        <v>208.06</v>
      </c>
      <c r="O28" s="163">
        <v>205.13</v>
      </c>
      <c r="P28" s="163">
        <v>204</v>
      </c>
      <c r="Q28" s="163">
        <v>203.9</v>
      </c>
      <c r="R28" s="163">
        <v>202</v>
      </c>
      <c r="S28" s="429"/>
      <c r="T28" s="429"/>
    </row>
    <row r="29" spans="1:20" s="6" customFormat="1" ht="16.5" customHeight="1">
      <c r="A29" s="109"/>
      <c r="B29" s="12"/>
      <c r="C29" s="16" t="s">
        <v>160</v>
      </c>
      <c r="D29" s="61"/>
      <c r="E29" s="163">
        <v>1056</v>
      </c>
      <c r="F29" s="163">
        <v>1538</v>
      </c>
      <c r="G29" s="163">
        <v>1673</v>
      </c>
      <c r="H29" s="163">
        <v>2270</v>
      </c>
      <c r="I29" s="172"/>
      <c r="J29" s="163">
        <v>2287</v>
      </c>
      <c r="K29" s="163">
        <v>2733</v>
      </c>
      <c r="L29" s="163">
        <v>1673</v>
      </c>
      <c r="M29" s="163">
        <v>1628</v>
      </c>
      <c r="N29" s="163">
        <v>1895.2</v>
      </c>
      <c r="O29" s="163">
        <v>2120.2800000000002</v>
      </c>
      <c r="P29" s="163">
        <v>2270</v>
      </c>
      <c r="Q29" s="163">
        <v>2540.7199999999998</v>
      </c>
      <c r="R29" s="163">
        <v>2967.76</v>
      </c>
      <c r="S29" s="429"/>
      <c r="T29" s="429"/>
    </row>
    <row r="30" spans="1:20" s="10" customFormat="1" ht="16.5" customHeight="1" thickBot="1">
      <c r="A30" s="109"/>
      <c r="B30" s="62" t="s">
        <v>879</v>
      </c>
      <c r="C30" s="248"/>
      <c r="D30" s="246"/>
      <c r="E30" s="249">
        <v>39.39</v>
      </c>
      <c r="F30" s="249">
        <v>38.25</v>
      </c>
      <c r="G30" s="249">
        <v>62.17</v>
      </c>
      <c r="H30" s="249">
        <v>204.09</v>
      </c>
      <c r="I30" s="247"/>
      <c r="J30" s="249">
        <v>43.54</v>
      </c>
      <c r="K30" s="249">
        <v>44.74</v>
      </c>
      <c r="L30" s="249">
        <v>62.17</v>
      </c>
      <c r="M30" s="249">
        <v>74.69</v>
      </c>
      <c r="N30" s="249">
        <v>90.39</v>
      </c>
      <c r="O30" s="249">
        <v>108.42</v>
      </c>
      <c r="P30" s="249">
        <v>204.09</v>
      </c>
      <c r="Q30" s="249">
        <v>288.10000000000002</v>
      </c>
      <c r="R30" s="249">
        <v>186.88</v>
      </c>
      <c r="S30" s="429"/>
      <c r="T30" s="429"/>
    </row>
    <row r="31" spans="1:20" s="10" customFormat="1" ht="16.5" customHeight="1">
      <c r="A31" s="109"/>
      <c r="B31" s="12"/>
      <c r="C31" s="12"/>
      <c r="D31" s="13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20" ht="16.5" customHeight="1">
      <c r="B32" s="63"/>
      <c r="C32" s="63" t="s">
        <v>161</v>
      </c>
      <c r="E32" s="16"/>
      <c r="F32" s="16"/>
      <c r="G32" s="16"/>
      <c r="H32" s="16"/>
      <c r="I32" s="16"/>
      <c r="J32" s="16"/>
      <c r="L32" s="429"/>
      <c r="M32" s="429"/>
      <c r="N32" s="429"/>
      <c r="O32" s="429"/>
      <c r="P32" s="429"/>
      <c r="Q32" s="429"/>
      <c r="R32" s="429"/>
    </row>
    <row r="33" spans="2:18" ht="16.5" customHeight="1">
      <c r="B33" s="63"/>
      <c r="P33" s="429"/>
      <c r="Q33" s="429"/>
      <c r="R33" s="429"/>
    </row>
    <row r="34" spans="2:18" ht="16.5" customHeight="1">
      <c r="B34" s="63"/>
      <c r="E34" s="386"/>
      <c r="F34" s="386"/>
      <c r="G34" s="386"/>
      <c r="H34" s="386"/>
      <c r="L34" s="386"/>
      <c r="M34" s="386"/>
      <c r="N34" s="386"/>
      <c r="O34" s="386"/>
      <c r="P34" s="386"/>
      <c r="Q34" s="386"/>
      <c r="R34" s="386"/>
    </row>
    <row r="35" spans="2:18" ht="16.5" customHeight="1">
      <c r="E35" s="386"/>
      <c r="F35" s="386"/>
      <c r="G35" s="386"/>
      <c r="H35" s="386"/>
      <c r="L35" s="386"/>
      <c r="M35" s="386"/>
      <c r="N35" s="386"/>
      <c r="O35" s="386"/>
      <c r="P35" s="386"/>
      <c r="Q35" s="386"/>
      <c r="R35" s="386"/>
    </row>
    <row r="36" spans="2:18" ht="16.5" customHeight="1">
      <c r="E36" s="429"/>
      <c r="F36" s="429"/>
      <c r="G36" s="429"/>
      <c r="H36" s="429"/>
    </row>
    <row r="37" spans="2:18" ht="16.5" customHeight="1">
      <c r="L37" s="386"/>
      <c r="M37" s="386"/>
      <c r="N37" s="386"/>
      <c r="O37" s="386"/>
      <c r="P37" s="386"/>
      <c r="Q37" s="386"/>
      <c r="R37" s="386"/>
    </row>
    <row r="38" spans="2:18" ht="16.5" customHeight="1"/>
    <row r="39" spans="2:18" ht="16.5" customHeight="1"/>
    <row r="40" spans="2:18" ht="16.5" customHeight="1"/>
    <row r="41" spans="2:18" ht="16.5" customHeight="1"/>
    <row r="42" spans="2:18" ht="16.5" customHeight="1"/>
    <row r="43" spans="2:18" ht="16.5" customHeight="1"/>
    <row r="44" spans="2:18" ht="16.5" customHeight="1"/>
    <row r="45" spans="2:18" ht="16.5" customHeight="1">
      <c r="E45" s="48">
        <v>9.1000000000000004E-3</v>
      </c>
      <c r="F45" s="48"/>
      <c r="G45" s="48"/>
      <c r="H45" s="48"/>
      <c r="J45" s="48"/>
      <c r="K45" s="48"/>
      <c r="L45" s="48"/>
      <c r="M45" s="48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98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21.77734375" style="22" customWidth="1"/>
    <col min="4" max="4" width="2.77734375" style="23" customWidth="1"/>
    <col min="5" max="5" width="9.77734375" style="23" hidden="1" customWidth="1"/>
    <col min="6" max="8" width="9.77734375" style="23" customWidth="1"/>
    <col min="9" max="9" width="2.77734375" style="22" customWidth="1"/>
    <col min="10" max="12" width="9.77734375" style="23" hidden="1" customWidth="1"/>
    <col min="13" max="14" width="9.77734375" style="23" customWidth="1"/>
    <col min="15" max="52" width="9.77734375" style="22" customWidth="1"/>
    <col min="53" max="16384" width="8.88671875" style="22"/>
  </cols>
  <sheetData>
    <row r="1" spans="1:19" s="24" customFormat="1" ht="26.25" customHeight="1">
      <c r="A1" s="25"/>
      <c r="B1" s="38" t="s">
        <v>743</v>
      </c>
      <c r="C1" s="38"/>
      <c r="D1" s="25"/>
      <c r="E1" s="25"/>
      <c r="F1" s="25"/>
      <c r="G1" s="25"/>
      <c r="H1" s="25"/>
      <c r="I1" s="38"/>
      <c r="J1" s="25"/>
      <c r="K1" s="25"/>
      <c r="L1" s="25"/>
      <c r="M1" s="25"/>
      <c r="N1" s="66"/>
      <c r="O1" s="66"/>
      <c r="P1" s="66"/>
      <c r="Q1" s="66"/>
      <c r="R1" s="66"/>
    </row>
    <row r="2" spans="1:19" s="26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9" s="27" customFormat="1" ht="16.5" customHeight="1">
      <c r="A3" s="110"/>
      <c r="B3" s="239" t="s">
        <v>722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9" s="29" customFormat="1" ht="16.5" customHeight="1">
      <c r="A4" s="113" t="s">
        <v>840</v>
      </c>
      <c r="B4" s="520" t="s">
        <v>162</v>
      </c>
      <c r="C4" s="28" t="s">
        <v>163</v>
      </c>
      <c r="D4" s="28"/>
      <c r="E4" s="207">
        <v>0.12602026709924846</v>
      </c>
      <c r="F4" s="207">
        <v>0.13930000000000001</v>
      </c>
      <c r="G4" s="207">
        <v>0.1371</v>
      </c>
      <c r="H4" s="207">
        <v>0.13589999999999999</v>
      </c>
      <c r="I4" s="207"/>
      <c r="J4" s="207">
        <v>0.1191</v>
      </c>
      <c r="K4" s="207">
        <v>0.12759999999999999</v>
      </c>
      <c r="L4" s="207">
        <v>0.1371</v>
      </c>
      <c r="M4" s="207">
        <v>0.1368</v>
      </c>
      <c r="N4" s="207">
        <v>0.13731498027809513</v>
      </c>
      <c r="O4" s="207">
        <v>0.13233155103956501</v>
      </c>
      <c r="P4" s="207">
        <v>0.13589999999999999</v>
      </c>
      <c r="Q4" s="207">
        <v>0.1371</v>
      </c>
      <c r="R4" s="207">
        <v>0.1374333735367419</v>
      </c>
      <c r="S4" s="431"/>
    </row>
    <row r="5" spans="1:19" s="29" customFormat="1" ht="16.5" customHeight="1">
      <c r="A5" s="374" t="s">
        <v>806</v>
      </c>
      <c r="B5" s="522"/>
      <c r="C5" s="29" t="s">
        <v>164</v>
      </c>
      <c r="D5" s="30"/>
      <c r="E5" s="316">
        <v>11428.7755028255</v>
      </c>
      <c r="F5" s="316">
        <v>10781.95</v>
      </c>
      <c r="G5" s="316">
        <v>12021.71</v>
      </c>
      <c r="H5" s="316">
        <v>13326.72</v>
      </c>
      <c r="I5" s="316"/>
      <c r="J5" s="316">
        <v>10246.34</v>
      </c>
      <c r="K5" s="316">
        <v>11069</v>
      </c>
      <c r="L5" s="316">
        <v>12021.71</v>
      </c>
      <c r="M5" s="316">
        <v>12361.54</v>
      </c>
      <c r="N5" s="316">
        <v>12616.51</v>
      </c>
      <c r="O5" s="316">
        <v>12577.84</v>
      </c>
      <c r="P5" s="316">
        <v>13326.72</v>
      </c>
      <c r="Q5" s="316">
        <v>13710.44</v>
      </c>
      <c r="R5" s="316">
        <v>13857.26</v>
      </c>
      <c r="S5" s="431"/>
    </row>
    <row r="6" spans="1:19" s="29" customFormat="1" ht="16.5" customHeight="1">
      <c r="A6" s="115" t="s">
        <v>694</v>
      </c>
      <c r="B6" s="522"/>
      <c r="C6" s="29" t="s">
        <v>165</v>
      </c>
      <c r="D6" s="30"/>
      <c r="E6" s="316">
        <v>90689.98</v>
      </c>
      <c r="F6" s="316">
        <v>77376.460000000006</v>
      </c>
      <c r="G6" s="316">
        <v>87671.91</v>
      </c>
      <c r="H6" s="316">
        <v>98075.73</v>
      </c>
      <c r="I6" s="316"/>
      <c r="J6" s="316">
        <v>86059.44</v>
      </c>
      <c r="K6" s="316">
        <v>86767.16</v>
      </c>
      <c r="L6" s="316">
        <v>87671.91</v>
      </c>
      <c r="M6" s="316">
        <v>90364.794267000005</v>
      </c>
      <c r="N6" s="316">
        <v>91880.07</v>
      </c>
      <c r="O6" s="316">
        <v>95047.93</v>
      </c>
      <c r="P6" s="316">
        <v>98075.73</v>
      </c>
      <c r="Q6" s="316">
        <v>99968.05</v>
      </c>
      <c r="R6" s="316">
        <v>100828.93</v>
      </c>
      <c r="S6" s="431"/>
    </row>
    <row r="7" spans="1:19" s="29" customFormat="1" ht="16.5" customHeight="1">
      <c r="A7" s="115" t="s">
        <v>695</v>
      </c>
      <c r="B7" s="522"/>
      <c r="C7" s="39" t="s">
        <v>166</v>
      </c>
      <c r="D7" s="28"/>
      <c r="E7" s="184">
        <v>7.8985131543749379E-2</v>
      </c>
      <c r="F7" s="184">
        <v>8.8300000000000003E-2</v>
      </c>
      <c r="G7" s="184">
        <v>8.4900000000000003E-2</v>
      </c>
      <c r="H7" s="184">
        <v>8.6900000000000005E-2</v>
      </c>
      <c r="I7" s="207"/>
      <c r="J7" s="184">
        <v>7.7700000000000005E-2</v>
      </c>
      <c r="K7" s="184">
        <v>8.6499999999999994E-2</v>
      </c>
      <c r="L7" s="184">
        <v>8.4900000000000003E-2</v>
      </c>
      <c r="M7" s="184">
        <v>8.2500000000000004E-2</v>
      </c>
      <c r="N7" s="184">
        <v>8.3708142581954928E-2</v>
      </c>
      <c r="O7" s="184">
        <v>8.1783054086501425E-2</v>
      </c>
      <c r="P7" s="184">
        <v>8.6900000000000005E-2</v>
      </c>
      <c r="Q7" s="184">
        <v>8.5999999999999993E-2</v>
      </c>
      <c r="R7" s="184">
        <v>8.6516538457762082E-2</v>
      </c>
      <c r="S7" s="431"/>
    </row>
    <row r="8" spans="1:19" s="29" customFormat="1" ht="16.5" customHeight="1">
      <c r="A8" s="115" t="s">
        <v>696</v>
      </c>
      <c r="B8" s="522"/>
      <c r="C8" s="253" t="s">
        <v>167</v>
      </c>
      <c r="D8" s="30"/>
      <c r="E8" s="321">
        <v>7163.16</v>
      </c>
      <c r="F8" s="321">
        <v>6831.83</v>
      </c>
      <c r="G8" s="321">
        <v>7443.64</v>
      </c>
      <c r="H8" s="321">
        <v>8523.86</v>
      </c>
      <c r="I8" s="316"/>
      <c r="J8" s="321">
        <v>6688.61</v>
      </c>
      <c r="K8" s="321">
        <v>7502.41</v>
      </c>
      <c r="L8" s="321">
        <v>7443.64</v>
      </c>
      <c r="M8" s="321">
        <v>7450.85</v>
      </c>
      <c r="N8" s="321">
        <v>7691.11</v>
      </c>
      <c r="O8" s="321">
        <v>7773.31</v>
      </c>
      <c r="P8" s="321">
        <v>8523.86</v>
      </c>
      <c r="Q8" s="321">
        <v>8593.02</v>
      </c>
      <c r="R8" s="321">
        <v>8723.3700000000008</v>
      </c>
      <c r="S8" s="431"/>
    </row>
    <row r="9" spans="1:19" s="29" customFormat="1" ht="16.5" customHeight="1">
      <c r="A9" s="115" t="s">
        <v>738</v>
      </c>
      <c r="B9" s="522"/>
      <c r="C9" s="28" t="s">
        <v>168</v>
      </c>
      <c r="D9" s="28"/>
      <c r="E9" s="207">
        <v>6.9171478480864149E-2</v>
      </c>
      <c r="F9" s="207">
        <v>7.7899999999999997E-2</v>
      </c>
      <c r="G9" s="207">
        <v>7.6799999999999993E-2</v>
      </c>
      <c r="H9" s="207">
        <v>8.0600000000000005E-2</v>
      </c>
      <c r="I9" s="207"/>
      <c r="J9" s="207">
        <v>6.9400000000000003E-2</v>
      </c>
      <c r="K9" s="207">
        <v>7.8299999999999995E-2</v>
      </c>
      <c r="L9" s="207">
        <v>7.6799999999999993E-2</v>
      </c>
      <c r="M9" s="207">
        <v>7.5600000000000001E-2</v>
      </c>
      <c r="N9" s="207">
        <v>7.6927564378216073E-2</v>
      </c>
      <c r="O9" s="207">
        <v>7.5228466311680869E-2</v>
      </c>
      <c r="P9" s="207">
        <v>8.0600000000000005E-2</v>
      </c>
      <c r="Q9" s="207">
        <v>8.0600000000000005E-2</v>
      </c>
      <c r="R9" s="207">
        <v>8.1220439411585549E-2</v>
      </c>
      <c r="S9" s="431"/>
    </row>
    <row r="10" spans="1:19" s="29" customFormat="1" ht="16.5" customHeight="1">
      <c r="A10" s="373" t="s">
        <v>809</v>
      </c>
      <c r="B10" s="522"/>
      <c r="C10" s="29" t="s">
        <v>169</v>
      </c>
      <c r="D10" s="30"/>
      <c r="E10" s="316">
        <v>6273.16</v>
      </c>
      <c r="F10" s="316">
        <v>6030.83</v>
      </c>
      <c r="G10" s="316">
        <v>6731.64</v>
      </c>
      <c r="H10" s="316">
        <v>7900.86</v>
      </c>
      <c r="I10" s="316"/>
      <c r="J10" s="316">
        <v>5976.61</v>
      </c>
      <c r="K10" s="316">
        <v>6790.41</v>
      </c>
      <c r="L10" s="316">
        <v>6731.64</v>
      </c>
      <c r="M10" s="316">
        <v>6827.85</v>
      </c>
      <c r="N10" s="316">
        <v>7068.11</v>
      </c>
      <c r="O10" s="316">
        <v>7150.31</v>
      </c>
      <c r="P10" s="316">
        <v>7900.86</v>
      </c>
      <c r="Q10" s="316">
        <v>8059.02</v>
      </c>
      <c r="R10" s="316">
        <v>8189.37</v>
      </c>
    </row>
    <row r="11" spans="1:19" s="29" customFormat="1" ht="16.5" customHeight="1">
      <c r="A11" s="115" t="s">
        <v>844</v>
      </c>
      <c r="B11" s="522"/>
      <c r="C11" s="40" t="s">
        <v>170</v>
      </c>
      <c r="D11" s="28"/>
      <c r="E11" s="209">
        <v>6.0570933699819043E-2</v>
      </c>
      <c r="F11" s="209">
        <v>5.6157953769925523E-2</v>
      </c>
      <c r="G11" s="209">
        <v>5.7513840659245197E-2</v>
      </c>
      <c r="H11" s="209">
        <v>5.6897251198891503E-2</v>
      </c>
      <c r="I11" s="207"/>
      <c r="J11" s="209">
        <v>5.1118911885181299E-2</v>
      </c>
      <c r="K11" s="209">
        <v>5.617254625307095E-2</v>
      </c>
      <c r="L11" s="209">
        <v>5.7513840659245197E-2</v>
      </c>
      <c r="M11" s="209">
        <v>5.172918438067968E-2</v>
      </c>
      <c r="N11" s="209">
        <v>5.2209999999999999E-2</v>
      </c>
      <c r="O11" s="209">
        <v>5.3125117271833298E-2</v>
      </c>
      <c r="P11" s="209">
        <v>5.6897251198891503E-2</v>
      </c>
      <c r="Q11" s="209">
        <v>5.6599999999999998E-2</v>
      </c>
      <c r="R11" s="209">
        <v>5.6282505062517016E-2</v>
      </c>
    </row>
    <row r="12" spans="1:19" s="29" customFormat="1" ht="16.5" customHeight="1">
      <c r="A12" s="115" t="s">
        <v>698</v>
      </c>
      <c r="B12" s="522"/>
      <c r="C12" s="29" t="s">
        <v>171</v>
      </c>
      <c r="D12" s="30"/>
      <c r="E12" s="316">
        <v>6838.86</v>
      </c>
      <c r="F12" s="316">
        <v>6912.92</v>
      </c>
      <c r="G12" s="316">
        <v>7613.78</v>
      </c>
      <c r="H12" s="316">
        <v>8523.86</v>
      </c>
      <c r="I12" s="316"/>
      <c r="J12" s="316">
        <v>6858.72</v>
      </c>
      <c r="K12" s="316">
        <v>7672.63</v>
      </c>
      <c r="L12" s="316">
        <v>7613.78</v>
      </c>
      <c r="M12" s="316">
        <v>7450.85</v>
      </c>
      <c r="N12" s="316">
        <v>7691</v>
      </c>
      <c r="O12" s="316">
        <v>7804.23</v>
      </c>
      <c r="P12" s="316">
        <v>8523.86</v>
      </c>
      <c r="Q12" s="316">
        <v>8593.02</v>
      </c>
      <c r="R12" s="316">
        <v>8723.6200000000008</v>
      </c>
    </row>
    <row r="13" spans="1:19" s="29" customFormat="1" ht="16.5" customHeight="1">
      <c r="A13" s="115" t="s">
        <v>699</v>
      </c>
      <c r="B13" s="522"/>
      <c r="C13" s="254" t="s">
        <v>172</v>
      </c>
      <c r="D13" s="30"/>
      <c r="E13" s="322">
        <v>112906.63</v>
      </c>
      <c r="F13" s="322">
        <v>123097.79</v>
      </c>
      <c r="G13" s="322">
        <v>132381.70000000001</v>
      </c>
      <c r="H13" s="322">
        <v>149811.455217824</v>
      </c>
      <c r="I13" s="316"/>
      <c r="J13" s="322">
        <v>134171.87</v>
      </c>
      <c r="K13" s="322">
        <v>136590.39000000001</v>
      </c>
      <c r="L13" s="322">
        <v>132381.70000000001</v>
      </c>
      <c r="M13" s="322">
        <v>144035.71386644203</v>
      </c>
      <c r="N13" s="322">
        <v>147606</v>
      </c>
      <c r="O13" s="322">
        <v>146902.828657618</v>
      </c>
      <c r="P13" s="322">
        <v>149811.455217824</v>
      </c>
      <c r="Q13" s="322">
        <v>151872.07</v>
      </c>
      <c r="R13" s="322">
        <v>154997.01</v>
      </c>
    </row>
    <row r="14" spans="1:19" s="29" customFormat="1" ht="16.5" customHeight="1">
      <c r="A14" s="115" t="s">
        <v>700</v>
      </c>
      <c r="B14" s="524" t="s">
        <v>173</v>
      </c>
      <c r="C14" s="67" t="s">
        <v>174</v>
      </c>
      <c r="D14" s="28"/>
      <c r="E14" s="181">
        <v>5.3518183700576247E-2</v>
      </c>
      <c r="F14" s="181">
        <v>5.9022452958838234E-2</v>
      </c>
      <c r="G14" s="181">
        <v>5.1786952383351646E-2</v>
      </c>
      <c r="H14" s="181">
        <v>4.7254913836882836E-2</v>
      </c>
      <c r="I14" s="207"/>
      <c r="J14" s="181">
        <v>5.2645211485235113E-2</v>
      </c>
      <c r="K14" s="181">
        <v>5.2609756203706129E-2</v>
      </c>
      <c r="L14" s="181">
        <v>5.1786952383351646E-2</v>
      </c>
      <c r="M14" s="181">
        <v>6.6118743545530476E-2</v>
      </c>
      <c r="N14" s="181">
        <v>6.3294294072493332E-2</v>
      </c>
      <c r="O14" s="181">
        <v>6.2791399869984596E-2</v>
      </c>
      <c r="P14" s="181">
        <v>4.7254913836882836E-2</v>
      </c>
      <c r="Q14" s="181">
        <v>4.8399999999999999E-2</v>
      </c>
      <c r="R14" s="222"/>
    </row>
    <row r="15" spans="1:19" s="29" customFormat="1" ht="16.5" customHeight="1">
      <c r="A15" s="115" t="s">
        <v>701</v>
      </c>
      <c r="B15" s="522"/>
      <c r="C15" s="29" t="s">
        <v>175</v>
      </c>
      <c r="D15" s="30"/>
      <c r="E15" s="316">
        <v>423.87900000000002</v>
      </c>
      <c r="F15" s="316">
        <v>493.41</v>
      </c>
      <c r="G15" s="316">
        <v>472.80399999999997</v>
      </c>
      <c r="H15" s="316">
        <v>485.06885555600002</v>
      </c>
      <c r="I15" s="316"/>
      <c r="J15" s="316">
        <v>435.76600000000002</v>
      </c>
      <c r="K15" s="316">
        <v>483.55099999999999</v>
      </c>
      <c r="L15" s="316">
        <v>472.80399999999997</v>
      </c>
      <c r="M15" s="316">
        <v>617.46972222299996</v>
      </c>
      <c r="N15" s="316">
        <v>605.06180418600002</v>
      </c>
      <c r="O15" s="316">
        <v>608.41943116900006</v>
      </c>
      <c r="P15" s="316">
        <v>485.06885555600002</v>
      </c>
      <c r="Q15" s="316">
        <v>501.33</v>
      </c>
      <c r="R15" s="320"/>
    </row>
    <row r="16" spans="1:19" s="29" customFormat="1" ht="16.5" customHeight="1">
      <c r="A16" s="113" t="s">
        <v>51</v>
      </c>
      <c r="B16" s="522"/>
      <c r="C16" s="265" t="s">
        <v>176</v>
      </c>
      <c r="D16" s="30"/>
      <c r="E16" s="316">
        <v>7920.28</v>
      </c>
      <c r="F16" s="316">
        <v>8359.7000000000007</v>
      </c>
      <c r="G16" s="316">
        <v>9129.7900000000009</v>
      </c>
      <c r="H16" s="316">
        <v>10264.940006670797</v>
      </c>
      <c r="I16" s="316"/>
      <c r="J16" s="316">
        <v>8277.41</v>
      </c>
      <c r="K16" s="316">
        <v>9191.2800000000007</v>
      </c>
      <c r="L16" s="316">
        <v>9129.7900000000009</v>
      </c>
      <c r="M16" s="316">
        <v>9338.7999999999993</v>
      </c>
      <c r="N16" s="316">
        <v>9559.5</v>
      </c>
      <c r="O16" s="316">
        <v>9689.534433517787</v>
      </c>
      <c r="P16" s="316">
        <v>10264.940006670797</v>
      </c>
      <c r="Q16" s="316">
        <v>10361.11</v>
      </c>
      <c r="R16" s="320"/>
    </row>
    <row r="17" spans="1:19" s="29" customFormat="1" ht="16.5" customHeight="1">
      <c r="A17" s="113" t="s">
        <v>692</v>
      </c>
      <c r="B17" s="522"/>
      <c r="C17" s="39" t="s">
        <v>177</v>
      </c>
      <c r="D17" s="28"/>
      <c r="E17" s="184">
        <v>1.3788352186267011E-2</v>
      </c>
      <c r="F17" s="184">
        <v>1.6429241303559699E-2</v>
      </c>
      <c r="G17" s="184">
        <v>1.3347007101845351E-2</v>
      </c>
      <c r="H17" s="184">
        <v>1.4291272213794953E-2</v>
      </c>
      <c r="I17" s="207"/>
      <c r="J17" s="184">
        <v>1.2426540846627272E-2</v>
      </c>
      <c r="K17" s="184">
        <v>1.3947261381521725E-2</v>
      </c>
      <c r="L17" s="184">
        <v>1.3347007101845351E-2</v>
      </c>
      <c r="M17" s="184">
        <v>1.5748990445207448E-2</v>
      </c>
      <c r="N17" s="184">
        <v>1.6007495731378746E-2</v>
      </c>
      <c r="O17" s="184">
        <v>1.5650270094592609E-2</v>
      </c>
      <c r="P17" s="184">
        <v>1.4291272213794953E-2</v>
      </c>
      <c r="Q17" s="184">
        <v>1.35E-2</v>
      </c>
      <c r="R17" s="184">
        <v>1.23E-2</v>
      </c>
    </row>
    <row r="18" spans="1:19" s="29" customFormat="1" ht="16.5" customHeight="1">
      <c r="A18" s="111" t="s">
        <v>693</v>
      </c>
      <c r="B18" s="522"/>
      <c r="C18" s="29" t="s">
        <v>178</v>
      </c>
      <c r="D18" s="30"/>
      <c r="E18" s="316">
        <v>1066.95</v>
      </c>
      <c r="F18" s="316">
        <v>1447.9</v>
      </c>
      <c r="G18" s="316">
        <v>1362.77</v>
      </c>
      <c r="H18" s="316">
        <v>1575.05568778</v>
      </c>
      <c r="I18" s="316"/>
      <c r="J18" s="316">
        <v>1202.45</v>
      </c>
      <c r="K18" s="316">
        <v>1397.64</v>
      </c>
      <c r="L18" s="316">
        <v>1362.77</v>
      </c>
      <c r="M18" s="316">
        <v>1641.3095449200002</v>
      </c>
      <c r="N18" s="316">
        <v>1671.87984087</v>
      </c>
      <c r="O18" s="316">
        <v>1688.7895018700001</v>
      </c>
      <c r="P18" s="316">
        <v>1575.05568778</v>
      </c>
      <c r="Q18" s="316">
        <v>1493.08</v>
      </c>
      <c r="R18" s="316">
        <v>1396.46</v>
      </c>
    </row>
    <row r="19" spans="1:19" s="29" customFormat="1" ht="16.5" customHeight="1">
      <c r="A19" s="114"/>
      <c r="B19" s="522"/>
      <c r="C19" s="253" t="s">
        <v>179</v>
      </c>
      <c r="D19" s="30"/>
      <c r="E19" s="321">
        <v>77380.53</v>
      </c>
      <c r="F19" s="321">
        <v>88129.45</v>
      </c>
      <c r="G19" s="321">
        <v>102103.03999999999</v>
      </c>
      <c r="H19" s="321">
        <v>110211.02</v>
      </c>
      <c r="I19" s="316"/>
      <c r="J19" s="321">
        <v>96764.66</v>
      </c>
      <c r="K19" s="321">
        <v>100208.92</v>
      </c>
      <c r="L19" s="321">
        <v>102103.03999999999</v>
      </c>
      <c r="M19" s="321">
        <v>104216.81</v>
      </c>
      <c r="N19" s="321">
        <v>104443.56</v>
      </c>
      <c r="O19" s="321">
        <v>107908.01</v>
      </c>
      <c r="P19" s="321">
        <v>110211.02</v>
      </c>
      <c r="Q19" s="321">
        <v>110922.13</v>
      </c>
      <c r="R19" s="321">
        <v>113119.96</v>
      </c>
    </row>
    <row r="20" spans="1:19" s="29" customFormat="1" ht="16.5" customHeight="1">
      <c r="A20" s="114"/>
      <c r="B20" s="522"/>
      <c r="C20" s="28" t="s">
        <v>181</v>
      </c>
      <c r="D20" s="28"/>
      <c r="E20" s="207">
        <v>1.1578654131389348E-2</v>
      </c>
      <c r="F20" s="207">
        <v>1.3756194518855822E-2</v>
      </c>
      <c r="G20" s="207">
        <v>1.1383909274139811E-2</v>
      </c>
      <c r="H20" s="207">
        <v>1.346279908226811E-2</v>
      </c>
      <c r="I20" s="207"/>
      <c r="J20" s="207">
        <v>9.2264072255108832E-3</v>
      </c>
      <c r="K20" s="207">
        <v>1.2710883913381432E-2</v>
      </c>
      <c r="L20" s="207">
        <v>1.1383909274139811E-2</v>
      </c>
      <c r="M20" s="207">
        <v>1.3745291170129719E-2</v>
      </c>
      <c r="N20" s="207">
        <v>1.3767037778119816E-2</v>
      </c>
      <c r="O20" s="207">
        <v>1.3813379434342698E-2</v>
      </c>
      <c r="P20" s="207">
        <v>1.346279908226811E-2</v>
      </c>
      <c r="Q20" s="207">
        <v>1.37E-2</v>
      </c>
      <c r="R20" s="207">
        <v>1.4200000000000001E-2</v>
      </c>
    </row>
    <row r="21" spans="1:19" s="29" customFormat="1" ht="16.5" customHeight="1">
      <c r="A21" s="109"/>
      <c r="B21" s="522"/>
      <c r="C21" s="29" t="s">
        <v>182</v>
      </c>
      <c r="D21" s="30"/>
      <c r="E21" s="316">
        <v>891.96</v>
      </c>
      <c r="F21" s="316">
        <v>1204.51</v>
      </c>
      <c r="G21" s="316">
        <v>1157.46</v>
      </c>
      <c r="H21" s="316">
        <v>1478.7</v>
      </c>
      <c r="I21" s="316"/>
      <c r="J21" s="316">
        <v>889.35</v>
      </c>
      <c r="K21" s="316">
        <v>1269.46</v>
      </c>
      <c r="L21" s="316">
        <v>1157.46</v>
      </c>
      <c r="M21" s="316">
        <v>1427.45</v>
      </c>
      <c r="N21" s="316">
        <v>1432.9</v>
      </c>
      <c r="O21" s="316">
        <v>1485.54</v>
      </c>
      <c r="P21" s="316">
        <v>1478.7</v>
      </c>
      <c r="Q21" s="316">
        <v>1512.44</v>
      </c>
      <c r="R21" s="316">
        <v>1604.96</v>
      </c>
    </row>
    <row r="22" spans="1:19" s="29" customFormat="1" ht="16.5" customHeight="1">
      <c r="A22" s="109"/>
      <c r="B22" s="522"/>
      <c r="C22" s="29" t="s">
        <v>183</v>
      </c>
      <c r="D22" s="30"/>
      <c r="E22" s="316">
        <v>77034.86</v>
      </c>
      <c r="F22" s="316">
        <v>87561.279999999999</v>
      </c>
      <c r="G22" s="316">
        <v>101675.09</v>
      </c>
      <c r="H22" s="316">
        <v>109836</v>
      </c>
      <c r="I22" s="316"/>
      <c r="J22" s="316">
        <v>96391.8</v>
      </c>
      <c r="K22" s="316">
        <v>99871.89</v>
      </c>
      <c r="L22" s="316">
        <v>101675.09</v>
      </c>
      <c r="M22" s="316">
        <v>103850.11</v>
      </c>
      <c r="N22" s="316">
        <v>104081.94</v>
      </c>
      <c r="O22" s="316">
        <v>107543.56</v>
      </c>
      <c r="P22" s="316">
        <v>109836</v>
      </c>
      <c r="Q22" s="316">
        <v>110577.48</v>
      </c>
      <c r="R22" s="316">
        <v>112711.37</v>
      </c>
    </row>
    <row r="23" spans="1:19" s="29" customFormat="1" ht="16.5" customHeight="1">
      <c r="A23" s="109"/>
      <c r="B23" s="522"/>
      <c r="C23" s="40" t="s">
        <v>184</v>
      </c>
      <c r="D23" s="28"/>
      <c r="E23" s="209">
        <v>1.2952809410000468</v>
      </c>
      <c r="F23" s="459">
        <v>1.0677261394166686</v>
      </c>
      <c r="G23" s="459">
        <v>1.2428142679982683</v>
      </c>
      <c r="H23" s="459">
        <v>1.1049998412748803</v>
      </c>
      <c r="I23" s="460"/>
      <c r="J23" s="459">
        <v>1.3276809846563269</v>
      </c>
      <c r="K23" s="459">
        <v>1.2137603388569302</v>
      </c>
      <c r="L23" s="459">
        <v>1.2428142679982683</v>
      </c>
      <c r="M23" s="459">
        <v>1.1555830403762848</v>
      </c>
      <c r="N23" s="459">
        <v>1.1174067516807427</v>
      </c>
      <c r="O23" s="459">
        <v>1.1207550968444864</v>
      </c>
      <c r="P23" s="459">
        <v>1.1049998412748803</v>
      </c>
      <c r="Q23" s="459">
        <v>1.189133798147441</v>
      </c>
      <c r="R23" s="459">
        <v>1.2959695820972947</v>
      </c>
      <c r="S23" s="478"/>
    </row>
    <row r="24" spans="1:19" s="29" customFormat="1" ht="16.5" customHeight="1">
      <c r="A24" s="109"/>
      <c r="B24" s="522"/>
      <c r="C24" s="29" t="s">
        <v>186</v>
      </c>
      <c r="D24" s="30"/>
      <c r="E24" s="316">
        <v>1382</v>
      </c>
      <c r="F24" s="316">
        <v>1545.95</v>
      </c>
      <c r="G24" s="316">
        <v>1693.67</v>
      </c>
      <c r="H24" s="316">
        <v>1740.43</v>
      </c>
      <c r="I24" s="316"/>
      <c r="J24" s="316">
        <v>1596.47</v>
      </c>
      <c r="K24" s="316">
        <v>1696.4</v>
      </c>
      <c r="L24" s="316">
        <v>1693.67</v>
      </c>
      <c r="M24" s="316">
        <v>1896.67</v>
      </c>
      <c r="N24" s="316">
        <v>1868.17</v>
      </c>
      <c r="O24" s="316">
        <v>1892.72</v>
      </c>
      <c r="P24" s="316">
        <v>1740.43</v>
      </c>
      <c r="Q24" s="316">
        <v>1775.46</v>
      </c>
      <c r="R24" s="316">
        <v>1809.7696826155884</v>
      </c>
    </row>
    <row r="25" spans="1:19" s="29" customFormat="1" ht="16.5" customHeight="1">
      <c r="A25" s="109"/>
      <c r="B25" s="527"/>
      <c r="C25" s="254" t="s">
        <v>187</v>
      </c>
      <c r="D25" s="30"/>
      <c r="E25" s="322">
        <v>1066.95</v>
      </c>
      <c r="F25" s="322">
        <v>1447.8899999999999</v>
      </c>
      <c r="G25" s="322">
        <v>1362.77</v>
      </c>
      <c r="H25" s="322">
        <v>1575.05</v>
      </c>
      <c r="I25" s="316"/>
      <c r="J25" s="322">
        <v>1202.4499999999998</v>
      </c>
      <c r="K25" s="322">
        <v>1397.64</v>
      </c>
      <c r="L25" s="322">
        <v>1362.77</v>
      </c>
      <c r="M25" s="322">
        <v>1641.31</v>
      </c>
      <c r="N25" s="322">
        <v>1671.88</v>
      </c>
      <c r="O25" s="322">
        <v>1688.79</v>
      </c>
      <c r="P25" s="322">
        <v>1575.05</v>
      </c>
      <c r="Q25" s="322">
        <v>1493.0700000000002</v>
      </c>
      <c r="R25" s="322">
        <v>1396.46</v>
      </c>
    </row>
    <row r="26" spans="1:19" s="29" customFormat="1" ht="16.5" customHeight="1">
      <c r="A26" s="109"/>
      <c r="B26" s="524" t="s">
        <v>188</v>
      </c>
      <c r="C26" s="28" t="s">
        <v>833</v>
      </c>
      <c r="D26" s="28"/>
      <c r="E26" s="207">
        <v>5.3745974668746466E-3</v>
      </c>
      <c r="F26" s="207">
        <v>3.833688359440189E-3</v>
      </c>
      <c r="G26" s="207">
        <v>2.718968209143499E-3</v>
      </c>
      <c r="H26" s="207">
        <v>3.7522487799449096E-3</v>
      </c>
      <c r="I26" s="207"/>
      <c r="J26" s="207">
        <v>4.5100068773571683E-3</v>
      </c>
      <c r="K26" s="207">
        <v>4.1108085963810674E-3</v>
      </c>
      <c r="L26" s="207">
        <v>2.718968209143499E-3</v>
      </c>
      <c r="M26" s="207">
        <v>4.2278492896654215E-3</v>
      </c>
      <c r="N26" s="207">
        <v>5.0788320943504633E-3</v>
      </c>
      <c r="O26" s="207">
        <v>4.8461112693867978E-3</v>
      </c>
      <c r="P26" s="207">
        <v>3.7522487799449096E-3</v>
      </c>
      <c r="Q26" s="207">
        <v>4.7000000000000002E-3</v>
      </c>
      <c r="R26" s="207">
        <v>6.0000000000000001E-3</v>
      </c>
    </row>
    <row r="27" spans="1:19" s="29" customFormat="1" ht="16.5" customHeight="1">
      <c r="A27" s="109"/>
      <c r="B27" s="520"/>
      <c r="C27" s="29" t="s">
        <v>922</v>
      </c>
      <c r="D27" s="30"/>
      <c r="E27" s="316">
        <v>593.26</v>
      </c>
      <c r="F27" s="316">
        <v>452.09</v>
      </c>
      <c r="G27" s="316">
        <v>356.24</v>
      </c>
      <c r="H27" s="316">
        <v>509.82996889000043</v>
      </c>
      <c r="I27" s="316"/>
      <c r="J27" s="316">
        <v>288.44</v>
      </c>
      <c r="K27" s="316">
        <v>400.99</v>
      </c>
      <c r="L27" s="316">
        <v>356.24</v>
      </c>
      <c r="M27" s="316">
        <v>138.05993770000009</v>
      </c>
      <c r="N27" s="316">
        <v>336.20936395000001</v>
      </c>
      <c r="O27" s="316">
        <v>487.71601250999964</v>
      </c>
      <c r="P27" s="316">
        <v>509.82996889000043</v>
      </c>
      <c r="Q27" s="316">
        <v>164.59</v>
      </c>
      <c r="R27" s="316">
        <v>419.55</v>
      </c>
    </row>
    <row r="28" spans="1:19" s="29" customFormat="1" ht="16.5" customHeight="1">
      <c r="A28" s="109"/>
      <c r="B28" s="520"/>
      <c r="C28" s="29" t="s">
        <v>25</v>
      </c>
      <c r="D28" s="30"/>
      <c r="E28" s="316">
        <v>110382.22</v>
      </c>
      <c r="F28" s="316">
        <v>117925.6</v>
      </c>
      <c r="G28" s="316">
        <v>131020.28879999999</v>
      </c>
      <c r="H28" s="316">
        <v>135873.17866953526</v>
      </c>
      <c r="I28" s="316"/>
      <c r="J28" s="316">
        <v>128971.15</v>
      </c>
      <c r="K28" s="316">
        <v>130417.69</v>
      </c>
      <c r="L28" s="316">
        <v>131020.28879999999</v>
      </c>
      <c r="M28" s="316">
        <v>132433.70540845336</v>
      </c>
      <c r="N28" s="316">
        <v>133493.53674211301</v>
      </c>
      <c r="O28" s="316">
        <v>134556.24230907092</v>
      </c>
      <c r="P28" s="316">
        <v>135873.17866953526</v>
      </c>
      <c r="Q28" s="316">
        <v>141553.64000000001</v>
      </c>
      <c r="R28" s="316">
        <v>141328.95999999999</v>
      </c>
    </row>
    <row r="29" spans="1:19" s="29" customFormat="1" ht="16.5" customHeight="1">
      <c r="A29" s="109"/>
      <c r="B29" s="520"/>
      <c r="C29" s="39" t="s">
        <v>834</v>
      </c>
      <c r="D29" s="28"/>
      <c r="E29" s="184">
        <v>9.0959408179692586E-2</v>
      </c>
      <c r="F29" s="184">
        <v>6.2124339373218741E-2</v>
      </c>
      <c r="G29" s="184">
        <v>4.6382578149514291E-2</v>
      </c>
      <c r="H29" s="184">
        <v>5.8827020520407974E-2</v>
      </c>
      <c r="I29" s="207"/>
      <c r="J29" s="184">
        <v>7.898310018109668E-2</v>
      </c>
      <c r="K29" s="184">
        <v>7.1971690583141415E-2</v>
      </c>
      <c r="L29" s="184">
        <v>4.6382578149514291E-2</v>
      </c>
      <c r="M29" s="184">
        <v>6.7636286705102355E-2</v>
      </c>
      <c r="N29" s="184">
        <v>8.0569823946490898E-2</v>
      </c>
      <c r="O29" s="184">
        <v>7.7046168976881726E-2</v>
      </c>
      <c r="P29" s="184">
        <v>5.8827020520407974E-2</v>
      </c>
      <c r="Q29" s="184">
        <v>7.0699999999999999E-2</v>
      </c>
      <c r="R29" s="184">
        <v>8.8900000000000007E-2</v>
      </c>
    </row>
    <row r="30" spans="1:19" s="29" customFormat="1" ht="16.5" customHeight="1">
      <c r="A30" s="109"/>
      <c r="B30" s="520"/>
      <c r="C30" s="253" t="s">
        <v>26</v>
      </c>
      <c r="D30" s="30"/>
      <c r="E30" s="321">
        <v>6522.25</v>
      </c>
      <c r="F30" s="321">
        <v>7277.18</v>
      </c>
      <c r="G30" s="321">
        <v>7680.47</v>
      </c>
      <c r="H30" s="321">
        <v>8666.595118702855</v>
      </c>
      <c r="I30" s="316"/>
      <c r="J30" s="321">
        <v>7364.37</v>
      </c>
      <c r="K30" s="321">
        <v>7449.07</v>
      </c>
      <c r="L30" s="321">
        <v>7680.47</v>
      </c>
      <c r="M30" s="321">
        <v>8278.2449276099996</v>
      </c>
      <c r="N30" s="321">
        <v>8414.9527153550007</v>
      </c>
      <c r="O30" s="321">
        <v>8463.4256430840705</v>
      </c>
      <c r="P30" s="321">
        <v>8666.595118702855</v>
      </c>
      <c r="Q30" s="321">
        <v>9358.57</v>
      </c>
      <c r="R30" s="321">
        <v>9495.7800000000007</v>
      </c>
    </row>
    <row r="31" spans="1:19" s="29" customFormat="1" ht="16.5" customHeight="1">
      <c r="A31" s="109"/>
      <c r="B31" s="520"/>
      <c r="C31" s="39" t="s">
        <v>836</v>
      </c>
      <c r="D31" s="28"/>
      <c r="E31" s="184">
        <v>0.50843482380027738</v>
      </c>
      <c r="F31" s="467">
        <v>0.5547072057215181</v>
      </c>
      <c r="G31" s="467">
        <v>0.62096201434094311</v>
      </c>
      <c r="H31" s="467">
        <v>0.57732777735686647</v>
      </c>
      <c r="I31" s="460"/>
      <c r="J31" s="467">
        <v>0.5483879781420764</v>
      </c>
      <c r="K31" s="467">
        <v>0.56223994923627785</v>
      </c>
      <c r="L31" s="467">
        <v>0.62095930161330415</v>
      </c>
      <c r="M31" s="467">
        <v>0.49585014872502498</v>
      </c>
      <c r="N31" s="467">
        <v>0.51095137998757156</v>
      </c>
      <c r="O31" s="467">
        <v>0.53349824447113092</v>
      </c>
      <c r="P31" s="467">
        <v>0.57732777735686647</v>
      </c>
      <c r="Q31" s="467">
        <v>0.52099226737246351</v>
      </c>
      <c r="R31" s="467">
        <v>0.50523203748911272</v>
      </c>
      <c r="S31" s="431"/>
    </row>
    <row r="32" spans="1:19" s="29" customFormat="1" ht="16.5" customHeight="1">
      <c r="A32" s="109"/>
      <c r="B32" s="520"/>
      <c r="C32" s="29" t="s">
        <v>913</v>
      </c>
      <c r="D32" s="30"/>
      <c r="E32" s="316">
        <v>1560.18</v>
      </c>
      <c r="F32" s="316">
        <v>1625</v>
      </c>
      <c r="G32" s="316">
        <v>1774</v>
      </c>
      <c r="H32" s="316">
        <v>1779.5839082500001</v>
      </c>
      <c r="I32" s="316"/>
      <c r="J32" s="316">
        <v>802.83999999999992</v>
      </c>
      <c r="K32" s="316">
        <v>1240.4699999999998</v>
      </c>
      <c r="L32" s="316">
        <v>1774</v>
      </c>
      <c r="M32" s="316">
        <v>387.64653403999995</v>
      </c>
      <c r="N32" s="316">
        <v>816.50390825000011</v>
      </c>
      <c r="O32" s="316">
        <v>1250.9439082500003</v>
      </c>
      <c r="P32" s="316">
        <v>1779.5839082500001</v>
      </c>
      <c r="Q32" s="316">
        <v>401.56</v>
      </c>
      <c r="R32" s="316">
        <v>823.7</v>
      </c>
    </row>
    <row r="33" spans="1:19" s="29" customFormat="1" ht="16.5" customHeight="1">
      <c r="A33" s="109"/>
      <c r="B33" s="520"/>
      <c r="C33" s="253" t="s">
        <v>921</v>
      </c>
      <c r="D33" s="30"/>
      <c r="E33" s="321">
        <v>3068.5939022400003</v>
      </c>
      <c r="F33" s="321">
        <v>2929.4733928800001</v>
      </c>
      <c r="G33" s="321">
        <v>2856.8575195100002</v>
      </c>
      <c r="H33" s="321">
        <v>3082.4498284100009</v>
      </c>
      <c r="I33" s="316"/>
      <c r="J33" s="321">
        <v>1464</v>
      </c>
      <c r="K33" s="321">
        <v>2206.3000000000002</v>
      </c>
      <c r="L33" s="321">
        <v>2856.87</v>
      </c>
      <c r="M33" s="321">
        <v>781.78162301000009</v>
      </c>
      <c r="N33" s="321">
        <v>1598.0070516100002</v>
      </c>
      <c r="O33" s="321">
        <v>2344.7947977599997</v>
      </c>
      <c r="P33" s="321">
        <v>3082.4498284100009</v>
      </c>
      <c r="Q33" s="321">
        <v>770.76</v>
      </c>
      <c r="R33" s="321">
        <v>1630.34</v>
      </c>
    </row>
    <row r="34" spans="1:19" s="29" customFormat="1" ht="16.5" customHeight="1">
      <c r="A34" s="109"/>
      <c r="B34" s="520"/>
      <c r="C34" s="39" t="s">
        <v>837</v>
      </c>
      <c r="D34" s="30"/>
      <c r="E34" s="184">
        <v>2.8101590971647942E-2</v>
      </c>
      <c r="F34" s="184">
        <v>2.5008524895343647E-2</v>
      </c>
      <c r="G34" s="184">
        <v>2.468389036078111E-2</v>
      </c>
      <c r="H34" s="184">
        <v>2.4011343071136986E-2</v>
      </c>
      <c r="I34" s="207"/>
      <c r="J34" s="184">
        <v>2.4746201099164838E-2</v>
      </c>
      <c r="K34" s="184">
        <v>2.4601724404999484E-2</v>
      </c>
      <c r="L34" s="184">
        <v>2.5021567474529282E-2</v>
      </c>
      <c r="M34" s="184">
        <v>2.448605030728887E-2</v>
      </c>
      <c r="N34" s="184">
        <v>2.4210058513109204E-2</v>
      </c>
      <c r="O34" s="184">
        <v>2.37388380825405E-2</v>
      </c>
      <c r="P34" s="184">
        <v>2.3620074549906916E-2</v>
      </c>
      <c r="Q34" s="184">
        <v>2.3453049472495758E-2</v>
      </c>
      <c r="R34" s="184">
        <v>2.3398171161350168E-2</v>
      </c>
    </row>
    <row r="35" spans="1:19" s="29" customFormat="1" ht="16.5" customHeight="1">
      <c r="A35" s="109"/>
      <c r="B35" s="520"/>
      <c r="C35" s="29" t="s">
        <v>1137</v>
      </c>
      <c r="D35" s="30"/>
      <c r="E35" s="316">
        <v>2871.02426977</v>
      </c>
      <c r="F35" s="316">
        <v>2731.5098135500007</v>
      </c>
      <c r="G35" s="316">
        <v>3042.5459597999998</v>
      </c>
      <c r="H35" s="316">
        <v>3068.2663679699999</v>
      </c>
      <c r="I35" s="316"/>
      <c r="J35" s="316">
        <v>770.22369314999992</v>
      </c>
      <c r="K35" s="316">
        <v>773.23282305000021</v>
      </c>
      <c r="L35" s="316">
        <v>789.06814119000001</v>
      </c>
      <c r="M35" s="316">
        <v>751.78195789000017</v>
      </c>
      <c r="N35" s="316">
        <v>764.02837481000029</v>
      </c>
      <c r="O35" s="316">
        <v>768.47384745999898</v>
      </c>
      <c r="P35" s="316">
        <v>783.03540857999997</v>
      </c>
      <c r="Q35" s="316">
        <v>775.47261076999996</v>
      </c>
      <c r="R35" s="316">
        <v>771.81497548999994</v>
      </c>
    </row>
    <row r="36" spans="1:19" s="29" customFormat="1" ht="16.5" customHeight="1">
      <c r="A36" s="109"/>
      <c r="B36" s="520"/>
      <c r="C36" s="253" t="s">
        <v>27</v>
      </c>
      <c r="D36" s="30"/>
      <c r="E36" s="321">
        <v>102165.89774816</v>
      </c>
      <c r="F36" s="321">
        <v>109223.14790580001</v>
      </c>
      <c r="G36" s="321">
        <v>123260.39029221</v>
      </c>
      <c r="H36" s="321">
        <v>127784.03768918</v>
      </c>
      <c r="I36" s="316"/>
      <c r="J36" s="321">
        <v>124841.73861063</v>
      </c>
      <c r="K36" s="321">
        <v>124695.20948627</v>
      </c>
      <c r="L36" s="321">
        <v>125113.74777307</v>
      </c>
      <c r="M36" s="321">
        <v>124515.52854073999</v>
      </c>
      <c r="N36" s="321">
        <v>126580.00862688296</v>
      </c>
      <c r="O36" s="321">
        <v>128432.42156295299</v>
      </c>
      <c r="P36" s="321">
        <v>131524.05020707191</v>
      </c>
      <c r="Q36" s="321">
        <v>132986.27970834001</v>
      </c>
      <c r="R36" s="321">
        <v>132669.46579064001</v>
      </c>
    </row>
    <row r="37" spans="1:19" s="29" customFormat="1" ht="16.5" customHeight="1">
      <c r="A37" s="109"/>
      <c r="B37" s="520"/>
      <c r="C37" s="28" t="s">
        <v>780</v>
      </c>
      <c r="D37" s="30"/>
      <c r="E37" s="184">
        <v>9.1210808513685245E-3</v>
      </c>
      <c r="F37" s="184">
        <v>8.695927587309589E-3</v>
      </c>
      <c r="G37" s="184">
        <v>6.8567115868987958E-3</v>
      </c>
      <c r="H37" s="184">
        <v>6.6759497790667074E-3</v>
      </c>
      <c r="I37" s="207"/>
      <c r="J37" s="184">
        <v>6.9024233431247885E-3</v>
      </c>
      <c r="K37" s="184">
        <v>6.6145655763972019E-3</v>
      </c>
      <c r="L37" s="184">
        <v>6.8566942290638512E-3</v>
      </c>
      <c r="M37" s="184">
        <v>8.4371822475254564E-3</v>
      </c>
      <c r="N37" s="184">
        <v>7.7715375074928301E-3</v>
      </c>
      <c r="O37" s="184">
        <v>6.7692031024121661E-3</v>
      </c>
      <c r="P37" s="184">
        <v>6.6759497790667074E-3</v>
      </c>
      <c r="Q37" s="184">
        <v>5.5370492929045856E-3</v>
      </c>
      <c r="R37" s="184">
        <v>5.1672112328964787E-3</v>
      </c>
      <c r="S37" s="431"/>
    </row>
    <row r="38" spans="1:19" s="29" customFormat="1" ht="16.5" customHeight="1">
      <c r="A38" s="109"/>
      <c r="B38" s="520"/>
      <c r="C38" s="29" t="s">
        <v>914</v>
      </c>
      <c r="D38" s="30"/>
      <c r="E38" s="316">
        <v>677.18222484</v>
      </c>
      <c r="F38" s="316">
        <v>714.13339287999997</v>
      </c>
      <c r="G38" s="316">
        <v>658.39751951000005</v>
      </c>
      <c r="H38" s="316">
        <v>707.26</v>
      </c>
      <c r="I38" s="316"/>
      <c r="J38" s="316">
        <v>314.08376457999998</v>
      </c>
      <c r="K38" s="316">
        <v>465.42090888999996</v>
      </c>
      <c r="L38" s="316">
        <v>658.39585276999992</v>
      </c>
      <c r="M38" s="316">
        <v>214.38632562000001</v>
      </c>
      <c r="N38" s="316">
        <v>400.07890035999998</v>
      </c>
      <c r="O38" s="316">
        <v>529.38730809000003</v>
      </c>
      <c r="P38" s="316">
        <v>707.26</v>
      </c>
      <c r="Q38" s="316">
        <v>152.9</v>
      </c>
      <c r="R38" s="316">
        <v>286.27</v>
      </c>
    </row>
    <row r="39" spans="1:19" s="29" customFormat="1" ht="16.5" customHeight="1">
      <c r="A39" s="109"/>
      <c r="B39" s="528"/>
      <c r="C39" s="259" t="s">
        <v>28</v>
      </c>
      <c r="D39" s="30"/>
      <c r="E39" s="322">
        <v>74243.637993669996</v>
      </c>
      <c r="F39" s="322">
        <v>82122.73914541</v>
      </c>
      <c r="G39" s="322">
        <v>96022.34411726</v>
      </c>
      <c r="H39" s="322">
        <v>105941.48</v>
      </c>
      <c r="I39" s="316"/>
      <c r="J39" s="322">
        <v>91761.01</v>
      </c>
      <c r="K39" s="322">
        <v>94075.12</v>
      </c>
      <c r="L39" s="322">
        <v>96022.34411726</v>
      </c>
      <c r="M39" s="322">
        <v>103050.47685301999</v>
      </c>
      <c r="N39" s="322">
        <v>103813.29845440001</v>
      </c>
      <c r="O39" s="322">
        <v>104560.15</v>
      </c>
      <c r="P39" s="322">
        <v>105941.48</v>
      </c>
      <c r="Q39" s="322">
        <v>111058.5</v>
      </c>
      <c r="R39" s="322">
        <v>111411.32</v>
      </c>
    </row>
    <row r="40" spans="1:19" s="29" customFormat="1" ht="16.5" customHeight="1">
      <c r="A40" s="109"/>
      <c r="B40" s="524" t="s">
        <v>191</v>
      </c>
      <c r="C40" s="67" t="s">
        <v>192</v>
      </c>
      <c r="D40" s="28"/>
      <c r="E40" s="181">
        <v>1.526328931651157</v>
      </c>
      <c r="F40" s="181">
        <v>1.5892773618471341</v>
      </c>
      <c r="G40" s="181">
        <v>1.4821835397151195</v>
      </c>
      <c r="H40" s="181">
        <v>1.1237999999999999</v>
      </c>
      <c r="I40" s="207"/>
      <c r="J40" s="181">
        <v>2.0440778897482579</v>
      </c>
      <c r="K40" s="181">
        <v>2.069777321074429</v>
      </c>
      <c r="L40" s="181">
        <v>1.0742</v>
      </c>
      <c r="M40" s="181">
        <v>1.7895000000000001</v>
      </c>
      <c r="N40" s="181">
        <v>1.8015000000000001</v>
      </c>
      <c r="O40" s="181">
        <v>1.6961418367110352</v>
      </c>
      <c r="P40" s="181">
        <v>1.1237999999999999</v>
      </c>
      <c r="Q40" s="181">
        <v>1.3553999999999999</v>
      </c>
      <c r="R40" s="222"/>
    </row>
    <row r="41" spans="1:19" s="29" customFormat="1" ht="16.5" customHeight="1">
      <c r="A41" s="109"/>
      <c r="B41" s="522"/>
      <c r="C41" s="29" t="s">
        <v>193</v>
      </c>
      <c r="D41" s="30"/>
      <c r="E41" s="316">
        <v>24950.501352852996</v>
      </c>
      <c r="F41" s="316">
        <v>32143.23</v>
      </c>
      <c r="G41" s="316">
        <v>28946.346502641998</v>
      </c>
      <c r="H41" s="316">
        <v>15628.9095</v>
      </c>
      <c r="I41" s="316"/>
      <c r="J41" s="316">
        <v>35907.718188256003</v>
      </c>
      <c r="K41" s="316">
        <v>34867.936784391</v>
      </c>
      <c r="L41" s="316">
        <v>28945.8</v>
      </c>
      <c r="M41" s="316">
        <v>16516.150000000001</v>
      </c>
      <c r="N41" s="316">
        <v>19732.810000000001</v>
      </c>
      <c r="O41" s="316">
        <v>20798.175500000001</v>
      </c>
      <c r="P41" s="316">
        <v>15628.9095</v>
      </c>
      <c r="Q41" s="316">
        <v>19493.900000000001</v>
      </c>
      <c r="R41" s="320"/>
    </row>
    <row r="42" spans="1:19" s="29" customFormat="1" ht="16.5" customHeight="1">
      <c r="A42" s="109"/>
      <c r="B42" s="522"/>
      <c r="C42" s="29" t="s">
        <v>194</v>
      </c>
      <c r="D42" s="30"/>
      <c r="E42" s="316">
        <v>16346.739444860003</v>
      </c>
      <c r="F42" s="316">
        <v>20225.060000000001</v>
      </c>
      <c r="G42" s="316">
        <v>19529.529054279999</v>
      </c>
      <c r="H42" s="316">
        <v>13907.1479</v>
      </c>
      <c r="I42" s="316"/>
      <c r="J42" s="316">
        <v>17566.707398160001</v>
      </c>
      <c r="K42" s="316">
        <v>16846.226127499998</v>
      </c>
      <c r="L42" s="316">
        <v>19530.03</v>
      </c>
      <c r="M42" s="316">
        <v>9229.64</v>
      </c>
      <c r="N42" s="316">
        <v>10953.69</v>
      </c>
      <c r="O42" s="316">
        <v>12262.049700000001</v>
      </c>
      <c r="P42" s="316">
        <v>13907.1479</v>
      </c>
      <c r="Q42" s="316">
        <v>14382.69</v>
      </c>
      <c r="R42" s="320"/>
    </row>
    <row r="43" spans="1:19" s="29" customFormat="1" ht="16.5" customHeight="1">
      <c r="A43" s="109"/>
      <c r="B43" s="522"/>
      <c r="C43" s="40" t="s">
        <v>195</v>
      </c>
      <c r="D43" s="28"/>
      <c r="E43" s="209">
        <v>1.3621089834889486</v>
      </c>
      <c r="F43" s="209">
        <v>1.3242979388940359</v>
      </c>
      <c r="G43" s="209">
        <v>1.8861231049238101</v>
      </c>
      <c r="H43" s="209">
        <v>1.561980020873714</v>
      </c>
      <c r="I43" s="207"/>
      <c r="J43" s="209">
        <v>1.3188635133139734</v>
      </c>
      <c r="K43" s="209">
        <v>1.9906709534601803</v>
      </c>
      <c r="L43" s="209">
        <v>1.8861231049238101</v>
      </c>
      <c r="M43" s="209">
        <v>2.4706608541337141</v>
      </c>
      <c r="N43" s="209">
        <v>1.4355891391819535</v>
      </c>
      <c r="O43" s="209">
        <v>2.256042579837195</v>
      </c>
      <c r="P43" s="209">
        <v>1.561980020873714</v>
      </c>
      <c r="Q43" s="209">
        <v>2.7589000000000001</v>
      </c>
      <c r="R43" s="209">
        <v>1.3875</v>
      </c>
    </row>
    <row r="44" spans="1:19" s="29" customFormat="1" ht="16.5" customHeight="1">
      <c r="A44" s="109"/>
      <c r="B44" s="522"/>
      <c r="C44" s="29" t="s">
        <v>193</v>
      </c>
      <c r="D44" s="30"/>
      <c r="E44" s="316">
        <v>206.572</v>
      </c>
      <c r="F44" s="316">
        <v>132.93700000000001</v>
      </c>
      <c r="G44" s="316">
        <v>97.412600000000012</v>
      </c>
      <c r="H44" s="316">
        <v>104.762</v>
      </c>
      <c r="I44" s="316"/>
      <c r="J44" s="316">
        <v>107.1814</v>
      </c>
      <c r="K44" s="316">
        <v>75.537999999999997</v>
      </c>
      <c r="L44" s="316">
        <v>97.412600000000012</v>
      </c>
      <c r="M44" s="316">
        <v>64.042000000000002</v>
      </c>
      <c r="N44" s="316">
        <v>90.623000000000005</v>
      </c>
      <c r="O44" s="316">
        <v>72.058000000000007</v>
      </c>
      <c r="P44" s="316">
        <v>104.762</v>
      </c>
      <c r="Q44" s="316">
        <v>145.53200000000001</v>
      </c>
      <c r="R44" s="316">
        <v>92.968000000000004</v>
      </c>
    </row>
    <row r="45" spans="1:19" s="29" customFormat="1" ht="16.5" customHeight="1">
      <c r="A45" s="109"/>
      <c r="B45" s="522"/>
      <c r="C45" s="253" t="s">
        <v>194</v>
      </c>
      <c r="D45" s="30"/>
      <c r="E45" s="318">
        <v>151.65600000000001</v>
      </c>
      <c r="F45" s="318">
        <v>100.383</v>
      </c>
      <c r="G45" s="318">
        <v>51.646999999999998</v>
      </c>
      <c r="H45" s="318">
        <v>67.069999999999993</v>
      </c>
      <c r="I45" s="316"/>
      <c r="J45" s="316">
        <v>81.268000000000001</v>
      </c>
      <c r="K45" s="316">
        <v>37.945999999999998</v>
      </c>
      <c r="L45" s="316">
        <v>51.646999999999998</v>
      </c>
      <c r="M45" s="316">
        <v>25.920999999999999</v>
      </c>
      <c r="N45" s="316">
        <v>63.125999999999998</v>
      </c>
      <c r="O45" s="316">
        <v>31.94</v>
      </c>
      <c r="P45" s="316">
        <v>67.069999999999993</v>
      </c>
      <c r="Q45" s="316">
        <v>52.749000000000002</v>
      </c>
      <c r="R45" s="316">
        <v>67.006</v>
      </c>
    </row>
    <row r="46" spans="1:19" s="29" customFormat="1" ht="16.5" customHeight="1">
      <c r="A46" s="109"/>
      <c r="B46" s="522"/>
      <c r="C46" s="28" t="s">
        <v>196</v>
      </c>
      <c r="D46" s="28"/>
      <c r="E46" s="209">
        <v>0.8818064818064818</v>
      </c>
      <c r="F46" s="209">
        <v>0.94214811389728337</v>
      </c>
      <c r="G46" s="209">
        <v>0.97925325330725099</v>
      </c>
      <c r="H46" s="209">
        <v>0.97576774151710299</v>
      </c>
      <c r="I46" s="207"/>
      <c r="J46" s="209">
        <v>0.93166553457172196</v>
      </c>
      <c r="K46" s="209">
        <v>0.93658099139323769</v>
      </c>
      <c r="L46" s="209">
        <v>0.97925325330725099</v>
      </c>
      <c r="M46" s="209">
        <v>0.95392502718994221</v>
      </c>
      <c r="N46" s="209">
        <v>0.93785109402324951</v>
      </c>
      <c r="O46" s="209">
        <v>0.95172222881178425</v>
      </c>
      <c r="P46" s="209">
        <v>0.97576774151710299</v>
      </c>
      <c r="Q46" s="209">
        <v>0.98215360523672401</v>
      </c>
      <c r="R46" s="209">
        <v>0.97604565295115597</v>
      </c>
    </row>
    <row r="47" spans="1:19" s="29" customFormat="1" ht="16.5" customHeight="1">
      <c r="A47" s="109"/>
      <c r="B47" s="522"/>
      <c r="C47" s="29" t="s">
        <v>197</v>
      </c>
      <c r="D47" s="30"/>
      <c r="E47" s="316">
        <v>75368</v>
      </c>
      <c r="F47" s="316">
        <v>87086.01</v>
      </c>
      <c r="G47" s="316">
        <v>100390.70460267</v>
      </c>
      <c r="H47" s="316">
        <v>107885.59</v>
      </c>
      <c r="I47" s="316"/>
      <c r="J47" s="316">
        <v>93937.563827680002</v>
      </c>
      <c r="K47" s="316">
        <v>97409.419124520005</v>
      </c>
      <c r="L47" s="316">
        <v>100390.70460267</v>
      </c>
      <c r="M47" s="316">
        <v>101098.67065425</v>
      </c>
      <c r="N47" s="316">
        <v>102241.25044638</v>
      </c>
      <c r="O47" s="316">
        <v>104550.37</v>
      </c>
      <c r="P47" s="316">
        <v>107885.59</v>
      </c>
      <c r="Q47" s="316">
        <v>107889.4</v>
      </c>
      <c r="R47" s="316">
        <v>109321.5</v>
      </c>
    </row>
    <row r="48" spans="1:19" s="29" customFormat="1" ht="16.5" customHeight="1">
      <c r="A48" s="109"/>
      <c r="B48" s="522"/>
      <c r="C48" s="29" t="s">
        <v>198</v>
      </c>
      <c r="D48" s="30"/>
      <c r="E48" s="316">
        <v>85470</v>
      </c>
      <c r="F48" s="316">
        <v>92433.46</v>
      </c>
      <c r="G48" s="316">
        <v>102517.61152043</v>
      </c>
      <c r="H48" s="316">
        <v>110564.82</v>
      </c>
      <c r="I48" s="316"/>
      <c r="J48" s="316">
        <v>100827.56133172</v>
      </c>
      <c r="K48" s="316">
        <v>104005.3343167</v>
      </c>
      <c r="L48" s="316">
        <v>102517.61152043</v>
      </c>
      <c r="M48" s="316">
        <v>105981.77820333</v>
      </c>
      <c r="N48" s="316">
        <v>109016.50709579</v>
      </c>
      <c r="O48" s="316">
        <v>109853.87</v>
      </c>
      <c r="P48" s="316">
        <v>110564.82</v>
      </c>
      <c r="Q48" s="316">
        <v>109849.83</v>
      </c>
      <c r="R48" s="316">
        <v>112004.5</v>
      </c>
    </row>
    <row r="49" spans="1:18" s="29" customFormat="1" ht="16.5" customHeight="1">
      <c r="A49" s="109"/>
      <c r="B49" s="522"/>
      <c r="C49" s="40" t="s">
        <v>199</v>
      </c>
      <c r="D49" s="28"/>
      <c r="E49" s="209">
        <v>1.55114344855105</v>
      </c>
      <c r="F49" s="209">
        <v>1.4036692666460266</v>
      </c>
      <c r="G49" s="209">
        <v>1.6397948349857192</v>
      </c>
      <c r="H49" s="209">
        <v>2.0514000000000001</v>
      </c>
      <c r="I49" s="207"/>
      <c r="J49" s="209">
        <v>1.3996999999999999</v>
      </c>
      <c r="K49" s="209">
        <v>1.4410953199021292</v>
      </c>
      <c r="L49" s="209">
        <v>1.6397948349857192</v>
      </c>
      <c r="M49" s="209">
        <v>1.70633026480282</v>
      </c>
      <c r="N49" s="209">
        <v>2.8208000000000002</v>
      </c>
      <c r="O49" s="209">
        <v>1.8331424283118727</v>
      </c>
      <c r="P49" s="209">
        <v>2.0514000000000001</v>
      </c>
      <c r="Q49" s="209">
        <v>1.9362999999999999</v>
      </c>
      <c r="R49" s="209">
        <v>1.8633999999999999</v>
      </c>
    </row>
    <row r="50" spans="1:18" s="29" customFormat="1" ht="16.5" customHeight="1">
      <c r="A50" s="109"/>
      <c r="B50" s="522"/>
      <c r="C50" s="29" t="s">
        <v>200</v>
      </c>
      <c r="D50" s="30"/>
      <c r="E50" s="316">
        <v>248.791</v>
      </c>
      <c r="F50" s="316">
        <v>140.548</v>
      </c>
      <c r="G50" s="316">
        <v>109.658</v>
      </c>
      <c r="H50" s="316">
        <v>93.037000000000006</v>
      </c>
      <c r="I50" s="316"/>
      <c r="J50" s="316">
        <v>131.50899999999999</v>
      </c>
      <c r="K50" s="316">
        <v>110.72799999999999</v>
      </c>
      <c r="L50" s="316">
        <v>109.658</v>
      </c>
      <c r="M50" s="316">
        <v>105.098</v>
      </c>
      <c r="N50" s="316">
        <v>146.929</v>
      </c>
      <c r="O50" s="316">
        <v>92.822999999999993</v>
      </c>
      <c r="P50" s="316">
        <v>93.037000000000006</v>
      </c>
      <c r="Q50" s="316">
        <v>918.22</v>
      </c>
      <c r="R50" s="316">
        <v>937.67</v>
      </c>
    </row>
    <row r="51" spans="1:18" s="29" customFormat="1" ht="16.5" customHeight="1" thickBot="1">
      <c r="A51" s="109"/>
      <c r="B51" s="526"/>
      <c r="C51" s="266" t="s">
        <v>201</v>
      </c>
      <c r="D51" s="68"/>
      <c r="E51" s="317">
        <v>160.392</v>
      </c>
      <c r="F51" s="317">
        <v>100.129</v>
      </c>
      <c r="G51" s="317">
        <v>66.873000000000005</v>
      </c>
      <c r="H51" s="317">
        <v>45.351999999999997</v>
      </c>
      <c r="I51" s="317"/>
      <c r="J51" s="317">
        <v>93.956999999999994</v>
      </c>
      <c r="K51" s="317">
        <v>76.835999999999999</v>
      </c>
      <c r="L51" s="317">
        <v>66.873000000000005</v>
      </c>
      <c r="M51" s="317">
        <v>61.593000000000004</v>
      </c>
      <c r="N51" s="317">
        <v>52.087000000000003</v>
      </c>
      <c r="O51" s="317">
        <v>50.636000000000003</v>
      </c>
      <c r="P51" s="317">
        <v>45.351999999999997</v>
      </c>
      <c r="Q51" s="317">
        <v>474.22</v>
      </c>
      <c r="R51" s="317">
        <v>503.21</v>
      </c>
    </row>
    <row r="52" spans="1:18" ht="16.5" customHeight="1"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316"/>
    </row>
    <row r="53" spans="1:18" ht="16.5" customHeight="1">
      <c r="C53" s="1" t="s">
        <v>733</v>
      </c>
      <c r="J53" s="70"/>
      <c r="K53" s="70"/>
      <c r="L53" s="70"/>
      <c r="M53" s="70"/>
      <c r="N53" s="70"/>
    </row>
    <row r="54" spans="1:18" ht="16.5" customHeight="1">
      <c r="C54" s="1" t="s">
        <v>734</v>
      </c>
    </row>
    <row r="55" spans="1:18" ht="16.5" customHeight="1">
      <c r="C55" s="1" t="s">
        <v>735</v>
      </c>
    </row>
    <row r="56" spans="1:18" ht="16.5" customHeight="1"/>
    <row r="57" spans="1:18" ht="16.5" customHeight="1"/>
    <row r="58" spans="1:18" ht="16.5" customHeight="1"/>
    <row r="59" spans="1:18" ht="16.5" customHeight="1"/>
    <row r="60" spans="1:18" ht="16.5" customHeight="1"/>
    <row r="61" spans="1:18" ht="16.5" customHeight="1"/>
    <row r="62" spans="1:18" ht="16.5" customHeight="1"/>
    <row r="63" spans="1:18" ht="16.5" customHeight="1"/>
    <row r="64" spans="1:18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</sheetData>
  <mergeCells count="6">
    <mergeCell ref="M2:R2"/>
    <mergeCell ref="B40:B51"/>
    <mergeCell ref="B4:B13"/>
    <mergeCell ref="B14:B25"/>
    <mergeCell ref="B26:B39"/>
    <mergeCell ref="F2:H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04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20"/>
      <c r="B1" s="19" t="s">
        <v>845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404" t="s">
        <v>849</v>
      </c>
      <c r="C3" s="405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ht="16.5" customHeight="1">
      <c r="A4" s="113" t="s">
        <v>840</v>
      </c>
      <c r="B4" s="239" t="s">
        <v>721</v>
      </c>
      <c r="C4" s="239"/>
      <c r="D4" s="28"/>
      <c r="E4" s="31" t="s">
        <v>848</v>
      </c>
      <c r="F4" s="31" t="s">
        <v>36</v>
      </c>
      <c r="G4" s="31" t="s">
        <v>37</v>
      </c>
      <c r="H4" s="31" t="s">
        <v>870</v>
      </c>
      <c r="J4" s="31" t="s">
        <v>30</v>
      </c>
      <c r="K4" s="31" t="s">
        <v>31</v>
      </c>
      <c r="L4" s="31" t="s">
        <v>32</v>
      </c>
      <c r="M4" s="31" t="s">
        <v>33</v>
      </c>
      <c r="N4" s="31" t="s">
        <v>34</v>
      </c>
      <c r="O4" s="31" t="s">
        <v>49</v>
      </c>
      <c r="P4" s="31" t="s">
        <v>871</v>
      </c>
      <c r="Q4" s="31" t="s">
        <v>1134</v>
      </c>
      <c r="R4" s="31" t="s">
        <v>1135</v>
      </c>
    </row>
    <row r="5" spans="1:18" ht="16.5" customHeight="1">
      <c r="A5" s="374" t="s">
        <v>806</v>
      </c>
      <c r="B5" s="71" t="s">
        <v>202</v>
      </c>
      <c r="C5" s="72"/>
      <c r="D5" s="16"/>
      <c r="E5" s="408">
        <v>102165.89774816</v>
      </c>
      <c r="F5" s="408">
        <v>109223.14790580001</v>
      </c>
      <c r="G5" s="408">
        <v>123260.39029221</v>
      </c>
      <c r="H5" s="408">
        <v>131524.05020696999</v>
      </c>
      <c r="I5" s="226"/>
      <c r="J5" s="408">
        <v>124841.73861063</v>
      </c>
      <c r="K5" s="408">
        <v>124695.20948627</v>
      </c>
      <c r="L5" s="408">
        <v>125113.74777307</v>
      </c>
      <c r="M5" s="408">
        <v>124515.52854073999</v>
      </c>
      <c r="N5" s="408">
        <v>126580.00862688296</v>
      </c>
      <c r="O5" s="408">
        <v>128432.42156295264</v>
      </c>
      <c r="P5" s="408">
        <v>131524.05020696999</v>
      </c>
      <c r="Q5" s="408">
        <v>132986.27970834001</v>
      </c>
      <c r="R5" s="408">
        <v>132669.46579064001</v>
      </c>
    </row>
    <row r="6" spans="1:18" ht="16.5" customHeight="1">
      <c r="A6" s="115" t="s">
        <v>694</v>
      </c>
      <c r="B6" s="73" t="s">
        <v>203</v>
      </c>
      <c r="C6" s="73"/>
      <c r="D6" s="16"/>
      <c r="E6" s="228">
        <v>98598.373592310003</v>
      </c>
      <c r="F6" s="228">
        <v>106819.40002864999</v>
      </c>
      <c r="G6" s="228">
        <v>121523.48504699999</v>
      </c>
      <c r="H6" s="228">
        <v>129923.88423760001</v>
      </c>
      <c r="I6" s="227"/>
      <c r="J6" s="228">
        <v>123026.75123568</v>
      </c>
      <c r="K6" s="228">
        <v>122947.82677471</v>
      </c>
      <c r="L6" s="228">
        <v>123622.66223274</v>
      </c>
      <c r="M6" s="228">
        <v>123008.84069001001</v>
      </c>
      <c r="N6" s="228">
        <v>125038.22904130122</v>
      </c>
      <c r="O6" s="228">
        <v>126891.5370020485</v>
      </c>
      <c r="P6" s="228">
        <v>129923.88423760001</v>
      </c>
      <c r="Q6" s="228">
        <v>131403.35986363</v>
      </c>
      <c r="R6" s="228">
        <v>130738.89747033002</v>
      </c>
    </row>
    <row r="7" spans="1:18" ht="16.5" customHeight="1">
      <c r="A7" s="115" t="s">
        <v>695</v>
      </c>
      <c r="B7" s="73" t="s">
        <v>204</v>
      </c>
      <c r="C7" s="73"/>
      <c r="D7" s="16"/>
      <c r="E7" s="228">
        <v>4123.2831969400004</v>
      </c>
      <c r="F7" s="228">
        <v>3582.0974243999999</v>
      </c>
      <c r="G7" s="228">
        <v>2238.0231936200003</v>
      </c>
      <c r="H7" s="228">
        <v>519.06313016000001</v>
      </c>
      <c r="I7" s="227"/>
      <c r="J7" s="228">
        <v>4520.2361657900001</v>
      </c>
      <c r="K7" s="228">
        <v>1055.8716738000001</v>
      </c>
      <c r="L7" s="228">
        <v>633.93198614000005</v>
      </c>
      <c r="M7" s="228">
        <v>5.9236750600000008</v>
      </c>
      <c r="N7" s="228">
        <v>120.8203618153846</v>
      </c>
      <c r="O7" s="228">
        <v>856.31563970021739</v>
      </c>
      <c r="P7" s="228">
        <v>519.06313016000001</v>
      </c>
      <c r="Q7" s="228">
        <v>370.66280569000003</v>
      </c>
      <c r="R7" s="228">
        <v>583.15128304999996</v>
      </c>
    </row>
    <row r="8" spans="1:18" s="6" customFormat="1" ht="16.5" customHeight="1">
      <c r="A8" s="115" t="s">
        <v>696</v>
      </c>
      <c r="B8" s="73" t="s">
        <v>205</v>
      </c>
      <c r="C8" s="73"/>
      <c r="D8" s="16"/>
      <c r="E8" s="228">
        <v>20548.118216220002</v>
      </c>
      <c r="F8" s="228">
        <v>21230.589964809998</v>
      </c>
      <c r="G8" s="228">
        <v>22642.494443720003</v>
      </c>
      <c r="H8" s="228">
        <v>20376.855305369998</v>
      </c>
      <c r="I8" s="227"/>
      <c r="J8" s="228">
        <v>23314.061896910003</v>
      </c>
      <c r="K8" s="228">
        <v>23309.830231070002</v>
      </c>
      <c r="L8" s="228">
        <v>21506.819188370002</v>
      </c>
      <c r="M8" s="228">
        <v>20940.630598569998</v>
      </c>
      <c r="N8" s="228">
        <v>21275.55030421594</v>
      </c>
      <c r="O8" s="228">
        <v>20421.522025161736</v>
      </c>
      <c r="P8" s="228">
        <v>20376.855305369998</v>
      </c>
      <c r="Q8" s="228">
        <v>20537.97295155</v>
      </c>
      <c r="R8" s="228">
        <v>18943.023464669997</v>
      </c>
    </row>
    <row r="9" spans="1:18" s="6" customFormat="1" ht="16.5" customHeight="1">
      <c r="A9" s="115" t="s">
        <v>738</v>
      </c>
      <c r="B9" s="73" t="s">
        <v>206</v>
      </c>
      <c r="C9" s="73"/>
      <c r="D9" s="15"/>
      <c r="E9" s="228">
        <v>73926.972179150005</v>
      </c>
      <c r="F9" s="228">
        <v>82006.712639439997</v>
      </c>
      <c r="G9" s="228">
        <v>96642.967409659992</v>
      </c>
      <c r="H9" s="228">
        <v>109027.96580207</v>
      </c>
      <c r="I9" s="227"/>
      <c r="J9" s="228">
        <v>95192.45317297001</v>
      </c>
      <c r="K9" s="228">
        <v>98582.124869840001</v>
      </c>
      <c r="L9" s="228">
        <v>101481.91105822001</v>
      </c>
      <c r="M9" s="228">
        <v>102062.28641638</v>
      </c>
      <c r="N9" s="228">
        <v>103641.85837526991</v>
      </c>
      <c r="O9" s="228">
        <v>105613.6993371865</v>
      </c>
      <c r="P9" s="228">
        <v>109027.96580207</v>
      </c>
      <c r="Q9" s="228">
        <v>110494.72410638999</v>
      </c>
      <c r="R9" s="228">
        <v>111212.72272260999</v>
      </c>
    </row>
    <row r="10" spans="1:18" s="6" customFormat="1" ht="16.5" customHeight="1">
      <c r="A10" s="115" t="s">
        <v>697</v>
      </c>
      <c r="B10" s="73" t="s">
        <v>207</v>
      </c>
      <c r="C10" s="73"/>
      <c r="D10" s="15"/>
      <c r="E10" s="228">
        <v>71784.782848200004</v>
      </c>
      <c r="F10" s="228">
        <v>79820.669454690011</v>
      </c>
      <c r="G10" s="228">
        <v>93964.024720460002</v>
      </c>
      <c r="H10" s="228">
        <v>107011.37198337</v>
      </c>
      <c r="I10" s="227"/>
      <c r="J10" s="228">
        <v>92050.690931630001</v>
      </c>
      <c r="K10" s="228">
        <v>96443.074534140003</v>
      </c>
      <c r="L10" s="228">
        <v>99995.346606570005</v>
      </c>
      <c r="M10" s="228">
        <v>101042.93685232001</v>
      </c>
      <c r="N10" s="228">
        <v>102796.51355053902</v>
      </c>
      <c r="O10" s="228">
        <v>103735.34331910053</v>
      </c>
      <c r="P10" s="228">
        <v>107011.37198337</v>
      </c>
      <c r="Q10" s="228">
        <v>108056.17212308</v>
      </c>
      <c r="R10" s="228">
        <v>108653.68033298</v>
      </c>
    </row>
    <row r="11" spans="1:18" s="6" customFormat="1" ht="16.5" customHeight="1">
      <c r="A11" s="373" t="s">
        <v>844</v>
      </c>
      <c r="B11" s="73" t="s">
        <v>208</v>
      </c>
      <c r="C11" s="73"/>
      <c r="D11" s="15"/>
      <c r="E11" s="228">
        <v>581.85599615000001</v>
      </c>
      <c r="F11" s="228">
        <v>510.52092185000004</v>
      </c>
      <c r="G11" s="228">
        <v>421.13419428000003</v>
      </c>
      <c r="H11" s="228">
        <v>583.16746081999997</v>
      </c>
      <c r="I11" s="227"/>
      <c r="J11" s="228">
        <v>446.61905012000005</v>
      </c>
      <c r="K11" s="228">
        <v>424.87280801000003</v>
      </c>
      <c r="L11" s="228">
        <v>354.43925901</v>
      </c>
      <c r="M11" s="228">
        <v>289.76208363000001</v>
      </c>
      <c r="N11" s="228">
        <v>277.34093257395602</v>
      </c>
      <c r="O11" s="228">
        <v>323.88996082847825</v>
      </c>
      <c r="P11" s="228">
        <v>583.16746081999997</v>
      </c>
      <c r="Q11" s="228">
        <v>670.23666200000002</v>
      </c>
      <c r="R11" s="228">
        <v>578.09333861999994</v>
      </c>
    </row>
    <row r="12" spans="1:18" s="6" customFormat="1" ht="16.5" customHeight="1">
      <c r="A12" s="115" t="s">
        <v>698</v>
      </c>
      <c r="B12" s="73" t="s">
        <v>209</v>
      </c>
      <c r="C12" s="73"/>
      <c r="D12" s="15"/>
      <c r="E12" s="228">
        <v>0.89494355999999997</v>
      </c>
      <c r="F12" s="228">
        <v>0.52956864999999997</v>
      </c>
      <c r="G12" s="228">
        <v>2.5292732400000002</v>
      </c>
      <c r="H12" s="228">
        <v>1.5022081</v>
      </c>
      <c r="I12" s="227"/>
      <c r="J12" s="228">
        <v>0.35256622999999998</v>
      </c>
      <c r="K12" s="228">
        <v>1.14437962</v>
      </c>
      <c r="L12" s="228">
        <v>4.5580553799999999</v>
      </c>
      <c r="M12" s="228">
        <v>1.9819134199999999</v>
      </c>
      <c r="N12" s="228">
        <v>8.4595263830769234</v>
      </c>
      <c r="O12" s="228">
        <v>0.86295080934782475</v>
      </c>
      <c r="P12" s="228">
        <v>1.5022081</v>
      </c>
      <c r="Q12" s="228">
        <v>0.87394644999999993</v>
      </c>
      <c r="R12" s="228">
        <v>1.8934914700000001</v>
      </c>
    </row>
    <row r="13" spans="1:18" s="6" customFormat="1" ht="16.5" customHeight="1">
      <c r="A13" s="115" t="s">
        <v>699</v>
      </c>
      <c r="B13" s="73" t="s">
        <v>210</v>
      </c>
      <c r="C13" s="73"/>
      <c r="D13" s="15"/>
      <c r="E13" s="228">
        <v>0</v>
      </c>
      <c r="F13" s="228">
        <v>0</v>
      </c>
      <c r="G13" s="228">
        <v>0</v>
      </c>
      <c r="H13" s="228">
        <v>0</v>
      </c>
      <c r="I13" s="227"/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0</v>
      </c>
    </row>
    <row r="14" spans="1:18" s="6" customFormat="1" ht="16.5" customHeight="1">
      <c r="A14" s="115" t="s">
        <v>700</v>
      </c>
      <c r="B14" s="73" t="s">
        <v>211</v>
      </c>
      <c r="C14" s="73"/>
      <c r="D14" s="15"/>
      <c r="E14" s="228">
        <v>1629.5425367899998</v>
      </c>
      <c r="F14" s="228">
        <v>1495.01757279</v>
      </c>
      <c r="G14" s="228">
        <v>1504.74716502</v>
      </c>
      <c r="H14" s="228">
        <v>1720.62373948</v>
      </c>
      <c r="I14" s="227"/>
      <c r="J14" s="228">
        <v>1481.5651398700002</v>
      </c>
      <c r="K14" s="228">
        <v>1565.38597172</v>
      </c>
      <c r="L14" s="228">
        <v>1516.39061464</v>
      </c>
      <c r="M14" s="228">
        <v>1606.6906095499999</v>
      </c>
      <c r="N14" s="228">
        <v>1558.4576811274724</v>
      </c>
      <c r="O14" s="228">
        <v>1642.8846793417395</v>
      </c>
      <c r="P14" s="228">
        <v>1720.62373948</v>
      </c>
      <c r="Q14" s="228">
        <v>1697.9907665100002</v>
      </c>
      <c r="R14" s="228">
        <v>1664.16521947</v>
      </c>
    </row>
    <row r="15" spans="1:18" s="6" customFormat="1" ht="16.5" customHeight="1">
      <c r="A15" s="115" t="s">
        <v>701</v>
      </c>
      <c r="B15" s="73" t="s">
        <v>212</v>
      </c>
      <c r="C15" s="73"/>
      <c r="D15" s="15"/>
      <c r="E15" s="228">
        <v>958.03278689000001</v>
      </c>
      <c r="F15" s="228">
        <v>1219.0986301299999</v>
      </c>
      <c r="G15" s="228">
        <v>1688.4273972599999</v>
      </c>
      <c r="H15" s="228">
        <v>699.78260869000007</v>
      </c>
      <c r="I15" s="227"/>
      <c r="J15" s="228">
        <v>2114</v>
      </c>
      <c r="K15" s="228">
        <v>1099.1086956500001</v>
      </c>
      <c r="L15" s="228">
        <v>590.86956521000002</v>
      </c>
      <c r="M15" s="228">
        <v>96.333333330000002</v>
      </c>
      <c r="N15" s="228">
        <v>69.406593408901088</v>
      </c>
      <c r="O15" s="228">
        <v>977.35869565293467</v>
      </c>
      <c r="P15" s="228">
        <v>699.78260869000007</v>
      </c>
      <c r="Q15" s="228">
        <v>871.42857141999991</v>
      </c>
      <c r="R15" s="228">
        <v>1186.8021978000004</v>
      </c>
    </row>
    <row r="16" spans="1:18" s="6" customFormat="1" ht="16.5" customHeight="1">
      <c r="A16" s="113" t="s">
        <v>51</v>
      </c>
      <c r="B16" s="73" t="s">
        <v>213</v>
      </c>
      <c r="C16" s="73"/>
      <c r="D16" s="15"/>
      <c r="E16" s="228">
        <v>-1028.13693244</v>
      </c>
      <c r="F16" s="228">
        <v>-1039.12350868</v>
      </c>
      <c r="G16" s="228">
        <v>-937.89534060999995</v>
      </c>
      <c r="H16" s="228">
        <v>-988.48219839000001</v>
      </c>
      <c r="I16" s="227"/>
      <c r="J16" s="228">
        <v>-900.77451488999998</v>
      </c>
      <c r="K16" s="228">
        <v>-951.46151930000008</v>
      </c>
      <c r="L16" s="228">
        <v>-979.69304260000001</v>
      </c>
      <c r="M16" s="227">
        <v>-975.41837587999999</v>
      </c>
      <c r="N16" s="228">
        <v>-1068.3199087625273</v>
      </c>
      <c r="O16" s="228">
        <v>-1066.6402685465218</v>
      </c>
      <c r="P16" s="228">
        <v>-988.48219839000001</v>
      </c>
      <c r="Q16" s="228">
        <v>-801.97796306999999</v>
      </c>
      <c r="R16" s="228">
        <v>-871.91185773000007</v>
      </c>
    </row>
    <row r="17" spans="1:18" s="6" customFormat="1" ht="16.5" customHeight="1">
      <c r="A17" s="113" t="s">
        <v>692</v>
      </c>
      <c r="B17" s="72" t="s">
        <v>214</v>
      </c>
      <c r="C17" s="72"/>
      <c r="D17" s="15"/>
      <c r="E17" s="307">
        <v>0</v>
      </c>
      <c r="F17" s="307">
        <v>0</v>
      </c>
      <c r="G17" s="307">
        <v>0</v>
      </c>
      <c r="H17" s="307">
        <v>0</v>
      </c>
      <c r="I17" s="227"/>
      <c r="J17" s="307">
        <v>0</v>
      </c>
      <c r="K17" s="307">
        <v>0</v>
      </c>
      <c r="L17" s="307">
        <v>0</v>
      </c>
      <c r="M17" s="354">
        <v>0</v>
      </c>
      <c r="N17" s="307">
        <v>0</v>
      </c>
      <c r="O17" s="307">
        <v>0</v>
      </c>
      <c r="P17" s="307">
        <v>0</v>
      </c>
      <c r="Q17" s="307">
        <v>0</v>
      </c>
      <c r="R17" s="307">
        <v>0</v>
      </c>
    </row>
    <row r="18" spans="1:18" s="6" customFormat="1" ht="16.5" customHeight="1">
      <c r="A18" s="111" t="s">
        <v>693</v>
      </c>
      <c r="B18" s="73" t="s">
        <v>215</v>
      </c>
      <c r="C18" s="73"/>
      <c r="D18" s="15"/>
      <c r="E18" s="228">
        <v>3567.5241558500002</v>
      </c>
      <c r="F18" s="228">
        <v>2403.7478771400001</v>
      </c>
      <c r="G18" s="228">
        <v>1736.9052452199999</v>
      </c>
      <c r="H18" s="228">
        <v>1600.1659693699999</v>
      </c>
      <c r="I18" s="227"/>
      <c r="J18" s="228">
        <v>1814.98737495</v>
      </c>
      <c r="K18" s="228">
        <v>1747.38271156</v>
      </c>
      <c r="L18" s="228">
        <v>1491.0855403400001</v>
      </c>
      <c r="M18" s="227">
        <v>1506.68785073</v>
      </c>
      <c r="N18" s="228">
        <v>1541.7795855817581</v>
      </c>
      <c r="O18" s="228">
        <v>1540.8845609041302</v>
      </c>
      <c r="P18" s="228">
        <v>1600.1659693699999</v>
      </c>
      <c r="Q18" s="228">
        <v>1582.91984471</v>
      </c>
      <c r="R18" s="228">
        <v>1930.56832031</v>
      </c>
    </row>
    <row r="19" spans="1:18" s="6" customFormat="1" ht="16.5" customHeight="1">
      <c r="A19" s="114"/>
      <c r="B19" s="73" t="s">
        <v>216</v>
      </c>
      <c r="C19" s="73"/>
      <c r="D19" s="15"/>
      <c r="E19" s="228">
        <v>267.07249514</v>
      </c>
      <c r="F19" s="228">
        <v>405.67942038000001</v>
      </c>
      <c r="G19" s="228">
        <v>170.64288248</v>
      </c>
      <c r="H19" s="228">
        <v>226.50923349000001</v>
      </c>
      <c r="I19" s="227"/>
      <c r="J19" s="228">
        <v>165.25520134999999</v>
      </c>
      <c r="K19" s="228">
        <v>204.05300496999999</v>
      </c>
      <c r="L19" s="228">
        <v>136.40660747999999</v>
      </c>
      <c r="M19" s="227">
        <v>183.49838276</v>
      </c>
      <c r="N19" s="228">
        <v>257.76400643681325</v>
      </c>
      <c r="O19" s="228">
        <v>178.62108004619552</v>
      </c>
      <c r="P19" s="228">
        <v>226.50923349000001</v>
      </c>
      <c r="Q19" s="228">
        <v>226.56436550999999</v>
      </c>
      <c r="R19" s="228">
        <v>323.90066741000004</v>
      </c>
    </row>
    <row r="20" spans="1:18" s="6" customFormat="1" ht="16.5" customHeight="1">
      <c r="A20" s="114"/>
      <c r="B20" s="73" t="s">
        <v>217</v>
      </c>
      <c r="C20" s="73"/>
      <c r="D20" s="15"/>
      <c r="E20" s="228">
        <v>0</v>
      </c>
      <c r="F20" s="228">
        <v>0</v>
      </c>
      <c r="G20" s="228">
        <v>0</v>
      </c>
      <c r="H20" s="228">
        <v>0</v>
      </c>
      <c r="I20" s="227"/>
      <c r="J20" s="228">
        <v>0</v>
      </c>
      <c r="K20" s="228">
        <v>0</v>
      </c>
      <c r="L20" s="228">
        <v>0</v>
      </c>
      <c r="M20" s="227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</row>
    <row r="21" spans="1:18" s="6" customFormat="1" ht="16.5" customHeight="1">
      <c r="A21" s="109"/>
      <c r="B21" s="73" t="s">
        <v>218</v>
      </c>
      <c r="C21" s="73"/>
      <c r="D21" s="15"/>
      <c r="E21" s="228">
        <v>3300.45166066</v>
      </c>
      <c r="F21" s="228">
        <v>1998.06845677</v>
      </c>
      <c r="G21" s="228">
        <v>1566.2623627299999</v>
      </c>
      <c r="H21" s="228">
        <v>1373.65673588</v>
      </c>
      <c r="I21" s="227"/>
      <c r="J21" s="228">
        <v>1649.7321736000001</v>
      </c>
      <c r="K21" s="228">
        <v>1543.3297065900001</v>
      </c>
      <c r="L21" s="228">
        <v>1354.67893286</v>
      </c>
      <c r="M21" s="227">
        <v>1323.1894679700001</v>
      </c>
      <c r="N21" s="228">
        <v>1284.0155791449447</v>
      </c>
      <c r="O21" s="228">
        <v>1362.2634808579346</v>
      </c>
      <c r="P21" s="228">
        <v>1373.65673588</v>
      </c>
      <c r="Q21" s="228">
        <v>1356.3554792000002</v>
      </c>
      <c r="R21" s="228">
        <v>1606.6676528999999</v>
      </c>
    </row>
    <row r="22" spans="1:18" s="6" customFormat="1" ht="16.5" customHeight="1">
      <c r="A22" s="109"/>
      <c r="B22" s="74" t="s">
        <v>214</v>
      </c>
      <c r="C22" s="74"/>
      <c r="D22" s="15"/>
      <c r="E22" s="229">
        <v>5.0000000000000004E-8</v>
      </c>
      <c r="F22" s="229">
        <v>0</v>
      </c>
      <c r="G22" s="229">
        <v>0</v>
      </c>
      <c r="H22" s="229">
        <v>0</v>
      </c>
      <c r="I22" s="227"/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</row>
    <row r="23" spans="1:18" s="6" customFormat="1" ht="16.5" customHeight="1">
      <c r="A23" s="109"/>
      <c r="B23" s="75" t="s">
        <v>219</v>
      </c>
      <c r="C23" s="76"/>
      <c r="D23" s="15"/>
      <c r="E23" s="407">
        <v>100907.24624825001</v>
      </c>
      <c r="F23" s="407">
        <v>107351.74529071999</v>
      </c>
      <c r="G23" s="407">
        <v>120633.73648150999</v>
      </c>
      <c r="H23" s="407">
        <v>128261.50875383001</v>
      </c>
      <c r="I23" s="226"/>
      <c r="J23" s="407">
        <v>122806.76149228</v>
      </c>
      <c r="K23" s="407">
        <v>122203.00405516001</v>
      </c>
      <c r="L23" s="407">
        <v>121221.11531892</v>
      </c>
      <c r="M23" s="407">
        <v>120821.77133626999</v>
      </c>
      <c r="N23" s="407">
        <v>123000.70240718035</v>
      </c>
      <c r="O23" s="407">
        <v>125064.90654553672</v>
      </c>
      <c r="P23" s="407">
        <v>128261.50875383001</v>
      </c>
      <c r="Q23" s="407">
        <v>129080.34997892</v>
      </c>
      <c r="R23" s="407">
        <v>128494.31242701999</v>
      </c>
    </row>
    <row r="24" spans="1:18" s="6" customFormat="1" ht="16.5" customHeight="1">
      <c r="A24" s="109"/>
      <c r="B24" s="73" t="s">
        <v>220</v>
      </c>
      <c r="C24" s="73"/>
      <c r="D24" s="15"/>
      <c r="E24" s="228">
        <v>97224.181980490001</v>
      </c>
      <c r="F24" s="228">
        <v>104843.3008984</v>
      </c>
      <c r="G24" s="228">
        <v>118812.46247324</v>
      </c>
      <c r="H24" s="228">
        <v>126567.25900117001</v>
      </c>
      <c r="I24" s="227"/>
      <c r="J24" s="228">
        <v>120904.06701540999</v>
      </c>
      <c r="K24" s="228">
        <v>120371.84870998999</v>
      </c>
      <c r="L24" s="228">
        <v>119654.66988868</v>
      </c>
      <c r="M24" s="228">
        <v>119240.95476903999</v>
      </c>
      <c r="N24" s="228">
        <v>121382.80820061646</v>
      </c>
      <c r="O24" s="228">
        <v>123441.8812619189</v>
      </c>
      <c r="P24" s="228">
        <v>126567.25900117001</v>
      </c>
      <c r="Q24" s="228">
        <v>127401.61040113</v>
      </c>
      <c r="R24" s="228">
        <v>126794.81269168998</v>
      </c>
    </row>
    <row r="25" spans="1:18" s="6" customFormat="1" ht="16.5" customHeight="1">
      <c r="A25" s="109"/>
      <c r="B25" s="73" t="s">
        <v>221</v>
      </c>
      <c r="C25" s="73"/>
      <c r="D25" s="15"/>
      <c r="E25" s="228">
        <v>84838.921430229995</v>
      </c>
      <c r="F25" s="228">
        <v>92708.135569279999</v>
      </c>
      <c r="G25" s="228">
        <v>106492.50152767001</v>
      </c>
      <c r="H25" s="228">
        <v>113350.44781523</v>
      </c>
      <c r="I25" s="227"/>
      <c r="J25" s="228">
        <v>107703.96693168</v>
      </c>
      <c r="K25" s="228">
        <v>107998.38015749</v>
      </c>
      <c r="L25" s="228">
        <v>107187.88287595</v>
      </c>
      <c r="M25" s="228">
        <v>107437.56856078999</v>
      </c>
      <c r="N25" s="228">
        <v>110018.37224261255</v>
      </c>
      <c r="O25" s="228">
        <v>112201.66443909805</v>
      </c>
      <c r="P25" s="228">
        <v>113350.44781523</v>
      </c>
      <c r="Q25" s="228">
        <v>114453.10754015</v>
      </c>
      <c r="R25" s="228">
        <v>115552.51183677001</v>
      </c>
    </row>
    <row r="26" spans="1:18" s="6" customFormat="1" ht="16.5" customHeight="1">
      <c r="A26" s="109"/>
      <c r="B26" s="73" t="s">
        <v>222</v>
      </c>
      <c r="C26" s="73"/>
      <c r="D26" s="15"/>
      <c r="E26" s="228">
        <v>80317.767239469991</v>
      </c>
      <c r="F26" s="228">
        <v>86840.434920489992</v>
      </c>
      <c r="G26" s="228">
        <v>99874.208034380004</v>
      </c>
      <c r="H26" s="228">
        <v>110118.5035528</v>
      </c>
      <c r="I26" s="227"/>
      <c r="J26" s="228">
        <v>99883.446022789998</v>
      </c>
      <c r="K26" s="228">
        <v>102587.13654666999</v>
      </c>
      <c r="L26" s="228">
        <v>102295.45930384001</v>
      </c>
      <c r="M26" s="228">
        <v>104007.22336823</v>
      </c>
      <c r="N26" s="228">
        <v>108217.6955356321</v>
      </c>
      <c r="O26" s="228">
        <v>109639.2126147184</v>
      </c>
      <c r="P26" s="228">
        <v>110118.5035528</v>
      </c>
      <c r="Q26" s="228">
        <v>111452.41508786</v>
      </c>
      <c r="R26" s="228">
        <v>112733.98854127999</v>
      </c>
    </row>
    <row r="27" spans="1:18" s="6" customFormat="1" ht="16.5" customHeight="1">
      <c r="A27" s="109"/>
      <c r="B27" s="73" t="s">
        <v>223</v>
      </c>
      <c r="C27" s="73"/>
      <c r="D27" s="15"/>
      <c r="E27" s="228">
        <v>4521.1541907600003</v>
      </c>
      <c r="F27" s="228">
        <v>5867.700648779999</v>
      </c>
      <c r="G27" s="228">
        <v>6618.2934932899998</v>
      </c>
      <c r="H27" s="228">
        <v>3231.9442624300004</v>
      </c>
      <c r="I27" s="227"/>
      <c r="J27" s="228">
        <v>7820.5209088800002</v>
      </c>
      <c r="K27" s="228">
        <v>5411.24361082</v>
      </c>
      <c r="L27" s="228">
        <v>4892.4235721100004</v>
      </c>
      <c r="M27" s="228">
        <v>3430.3451925499999</v>
      </c>
      <c r="N27" s="228">
        <v>1800.6767069804396</v>
      </c>
      <c r="O27" s="228">
        <v>2562.4518243796751</v>
      </c>
      <c r="P27" s="228">
        <v>3231.9442624300004</v>
      </c>
      <c r="Q27" s="228">
        <v>3000.6924522899999</v>
      </c>
      <c r="R27" s="228">
        <v>2818.5232954900002</v>
      </c>
    </row>
    <row r="28" spans="1:18" s="6" customFormat="1" ht="16.5" customHeight="1">
      <c r="A28" s="109"/>
      <c r="B28" s="73" t="s">
        <v>224</v>
      </c>
      <c r="C28" s="73"/>
      <c r="D28" s="15"/>
      <c r="E28" s="228">
        <v>4157.3705384000004</v>
      </c>
      <c r="F28" s="228">
        <v>4192.5848615900004</v>
      </c>
      <c r="G28" s="228">
        <v>4679.76982658</v>
      </c>
      <c r="H28" s="228">
        <v>5073.7421354299995</v>
      </c>
      <c r="I28" s="227"/>
      <c r="J28" s="228">
        <v>5504.44451596</v>
      </c>
      <c r="K28" s="228">
        <v>4735.1071405800003</v>
      </c>
      <c r="L28" s="228">
        <v>4304.4559668600004</v>
      </c>
      <c r="M28" s="228">
        <v>3557.40369659</v>
      </c>
      <c r="N28" s="228">
        <v>3094.9803160468141</v>
      </c>
      <c r="O28" s="228">
        <v>3224.2466034308682</v>
      </c>
      <c r="P28" s="228">
        <v>5073.7421354299995</v>
      </c>
      <c r="Q28" s="228">
        <v>4691.9781693899995</v>
      </c>
      <c r="R28" s="228">
        <v>2581.89889795</v>
      </c>
    </row>
    <row r="29" spans="1:18" s="6" customFormat="1" ht="16.5" customHeight="1">
      <c r="A29" s="109"/>
      <c r="B29" s="73" t="s">
        <v>225</v>
      </c>
      <c r="C29" s="73"/>
      <c r="D29" s="15"/>
      <c r="E29" s="228">
        <v>3070.0577968799998</v>
      </c>
      <c r="F29" s="228">
        <v>2776.6926610700002</v>
      </c>
      <c r="G29" s="228">
        <v>3628.3650963</v>
      </c>
      <c r="H29" s="228">
        <v>2707.0584467499998</v>
      </c>
      <c r="I29" s="227"/>
      <c r="J29" s="228">
        <v>4436.7526040799994</v>
      </c>
      <c r="K29" s="228">
        <v>3713.8414255299999</v>
      </c>
      <c r="L29" s="228">
        <v>3311.2709679500003</v>
      </c>
      <c r="M29" s="228">
        <v>2837.8903692399999</v>
      </c>
      <c r="N29" s="228">
        <v>2308.9932976782416</v>
      </c>
      <c r="O29" s="228">
        <v>2253.5561492068473</v>
      </c>
      <c r="P29" s="228">
        <v>2707.0584467499998</v>
      </c>
      <c r="Q29" s="228">
        <v>2922.8486868599998</v>
      </c>
      <c r="R29" s="228">
        <v>2043.2396162000005</v>
      </c>
    </row>
    <row r="30" spans="1:18" s="6" customFormat="1" ht="16.5" customHeight="1">
      <c r="A30" s="109"/>
      <c r="B30" s="73" t="s">
        <v>226</v>
      </c>
      <c r="C30" s="73"/>
      <c r="D30" s="15"/>
      <c r="E30" s="228">
        <v>935.77676723000002</v>
      </c>
      <c r="F30" s="228">
        <v>1238.38098926</v>
      </c>
      <c r="G30" s="228">
        <v>922.16896773999997</v>
      </c>
      <c r="H30" s="228">
        <v>2293.16755633</v>
      </c>
      <c r="I30" s="227"/>
      <c r="J30" s="228">
        <v>937.54318763999993</v>
      </c>
      <c r="K30" s="228">
        <v>933.91171669000005</v>
      </c>
      <c r="L30" s="228">
        <v>880.02603583000007</v>
      </c>
      <c r="M30" s="228">
        <v>617.83117789999994</v>
      </c>
      <c r="N30" s="228">
        <v>716.71681447615379</v>
      </c>
      <c r="O30" s="228">
        <v>899.69756035956539</v>
      </c>
      <c r="P30" s="228">
        <v>2293.16755633</v>
      </c>
      <c r="Q30" s="228">
        <v>1695.1388650699998</v>
      </c>
      <c r="R30" s="228">
        <v>495.07253163000019</v>
      </c>
    </row>
    <row r="31" spans="1:18" s="6" customFormat="1" ht="16.5" customHeight="1">
      <c r="A31" s="109"/>
      <c r="B31" s="73" t="s">
        <v>227</v>
      </c>
      <c r="C31" s="73"/>
      <c r="D31" s="15"/>
      <c r="E31" s="228">
        <v>151.53597428999998</v>
      </c>
      <c r="F31" s="228">
        <v>177.51121125</v>
      </c>
      <c r="G31" s="228">
        <v>129.23576252999999</v>
      </c>
      <c r="H31" s="228">
        <v>73.516132349999992</v>
      </c>
      <c r="I31" s="227"/>
      <c r="J31" s="228">
        <v>130.14872423</v>
      </c>
      <c r="K31" s="228">
        <v>87.353998340000004</v>
      </c>
      <c r="L31" s="228">
        <v>113.15896307999999</v>
      </c>
      <c r="M31" s="228">
        <v>101.68214945</v>
      </c>
      <c r="N31" s="228">
        <v>69.270203892417584</v>
      </c>
      <c r="O31" s="228">
        <v>70.992893864456533</v>
      </c>
      <c r="P31" s="228">
        <v>73.516132349999992</v>
      </c>
      <c r="Q31" s="228">
        <v>73.99061746000001</v>
      </c>
      <c r="R31" s="228">
        <v>43.586750119999998</v>
      </c>
    </row>
    <row r="32" spans="1:18" s="6" customFormat="1" ht="16.5" customHeight="1">
      <c r="A32" s="109"/>
      <c r="B32" s="73" t="s">
        <v>228</v>
      </c>
      <c r="C32" s="73"/>
      <c r="D32" s="15"/>
      <c r="E32" s="228">
        <v>0</v>
      </c>
      <c r="F32" s="228">
        <v>0</v>
      </c>
      <c r="G32" s="228">
        <v>0</v>
      </c>
      <c r="H32" s="228">
        <v>0</v>
      </c>
      <c r="I32" s="227"/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</row>
    <row r="33" spans="1:18" s="6" customFormat="1" ht="16.5" customHeight="1">
      <c r="A33" s="109"/>
      <c r="B33" s="73" t="s">
        <v>229</v>
      </c>
      <c r="C33" s="73"/>
      <c r="D33" s="15"/>
      <c r="E33" s="228">
        <v>8187.9781420699992</v>
      </c>
      <c r="F33" s="228">
        <v>7910.2564109599998</v>
      </c>
      <c r="G33" s="228">
        <v>7597.9347945199997</v>
      </c>
      <c r="H33" s="228">
        <v>7958.6956521699994</v>
      </c>
      <c r="I33" s="227"/>
      <c r="J33" s="228">
        <v>7653.8461538500005</v>
      </c>
      <c r="K33" s="228">
        <v>7600</v>
      </c>
      <c r="L33" s="228">
        <v>8105.4347826100002</v>
      </c>
      <c r="M33" s="228">
        <v>8117.7777777800002</v>
      </c>
      <c r="N33" s="228">
        <v>8048.3516483458261</v>
      </c>
      <c r="O33" s="228">
        <v>7899.9999999972815</v>
      </c>
      <c r="P33" s="228">
        <v>7958.6956521699994</v>
      </c>
      <c r="Q33" s="228">
        <v>7979.1208791200006</v>
      </c>
      <c r="R33" s="228">
        <v>8463.7362637199985</v>
      </c>
    </row>
    <row r="34" spans="1:18" s="6" customFormat="1" ht="16.5" customHeight="1">
      <c r="A34" s="109"/>
      <c r="B34" s="72" t="s">
        <v>230</v>
      </c>
      <c r="C34" s="72"/>
      <c r="D34" s="15"/>
      <c r="E34" s="307">
        <v>39.911869789999997</v>
      </c>
      <c r="F34" s="307">
        <v>32.324056569999996</v>
      </c>
      <c r="G34" s="307">
        <v>42.256324459999995</v>
      </c>
      <c r="H34" s="307">
        <v>184.37339833999999</v>
      </c>
      <c r="I34" s="227"/>
      <c r="J34" s="307">
        <v>41.809413929999998</v>
      </c>
      <c r="K34" s="307">
        <v>38.361411920000002</v>
      </c>
      <c r="L34" s="307">
        <v>56.896263250000004</v>
      </c>
      <c r="M34" s="307">
        <v>128.20473387999999</v>
      </c>
      <c r="N34" s="307">
        <v>221.10399361131866</v>
      </c>
      <c r="O34" s="307">
        <v>115.97021939271742</v>
      </c>
      <c r="P34" s="307">
        <v>184.37339833999999</v>
      </c>
      <c r="Q34" s="307">
        <v>277.40381246999999</v>
      </c>
      <c r="R34" s="307">
        <v>196.66569324999998</v>
      </c>
    </row>
    <row r="35" spans="1:18" s="6" customFormat="1" ht="16.5" customHeight="1">
      <c r="A35" s="109"/>
      <c r="B35" s="73" t="s">
        <v>231</v>
      </c>
      <c r="C35" s="73"/>
      <c r="D35" s="15"/>
      <c r="E35" s="228">
        <v>3683.0642677599999</v>
      </c>
      <c r="F35" s="228">
        <v>2508.44439233</v>
      </c>
      <c r="G35" s="228">
        <v>1821.2740082800001</v>
      </c>
      <c r="H35" s="228">
        <v>1694.24975266</v>
      </c>
      <c r="I35" s="227"/>
      <c r="J35" s="228">
        <v>1902.6944768799999</v>
      </c>
      <c r="K35" s="228">
        <v>1831.1553451699999</v>
      </c>
      <c r="L35" s="228">
        <v>1566.4454302400002</v>
      </c>
      <c r="M35" s="228">
        <v>1580.8165672299999</v>
      </c>
      <c r="N35" s="228">
        <v>1617.8942065638462</v>
      </c>
      <c r="O35" s="228">
        <v>1623.0252836178254</v>
      </c>
      <c r="P35" s="228">
        <v>1694.24975266</v>
      </c>
      <c r="Q35" s="228">
        <v>1678.7395777899999</v>
      </c>
      <c r="R35" s="228">
        <v>1699.49973533</v>
      </c>
    </row>
    <row r="36" spans="1:18" s="9" customFormat="1" ht="16.5" customHeight="1">
      <c r="A36" s="109"/>
      <c r="B36" s="73" t="s">
        <v>232</v>
      </c>
      <c r="C36" s="73"/>
      <c r="D36" s="15"/>
      <c r="E36" s="228">
        <v>198.34294517999999</v>
      </c>
      <c r="F36" s="228">
        <v>113.00676895000001</v>
      </c>
      <c r="G36" s="228">
        <v>148.12664290999999</v>
      </c>
      <c r="H36" s="228">
        <v>175.03188931</v>
      </c>
      <c r="I36" s="227"/>
      <c r="J36" s="228">
        <v>147.68123394</v>
      </c>
      <c r="K36" s="228">
        <v>155.48460502</v>
      </c>
      <c r="L36" s="228">
        <v>147.13107685</v>
      </c>
      <c r="M36" s="228">
        <v>145.50541867999999</v>
      </c>
      <c r="N36" s="228">
        <v>159.34851468659338</v>
      </c>
      <c r="O36" s="228">
        <v>152.51084546152174</v>
      </c>
      <c r="P36" s="228">
        <v>175.03188931</v>
      </c>
      <c r="Q36" s="228">
        <v>191.17804515</v>
      </c>
      <c r="R36" s="228">
        <v>282.89303196999992</v>
      </c>
    </row>
    <row r="37" spans="1:18" s="9" customFormat="1" ht="16.5" customHeight="1">
      <c r="A37" s="109"/>
      <c r="B37" s="73" t="s">
        <v>233</v>
      </c>
      <c r="C37" s="73"/>
      <c r="D37" s="12"/>
      <c r="E37" s="228">
        <v>3480.9791116100005</v>
      </c>
      <c r="F37" s="228">
        <v>2389.4374698800002</v>
      </c>
      <c r="G37" s="228">
        <v>1667.5176559500001</v>
      </c>
      <c r="H37" s="228">
        <v>1515.8666431699999</v>
      </c>
      <c r="I37" s="227"/>
      <c r="J37" s="228">
        <v>1745.9612579899999</v>
      </c>
      <c r="K37" s="228">
        <v>1670.2457707599999</v>
      </c>
      <c r="L37" s="228">
        <v>1418.1781619000001</v>
      </c>
      <c r="M37" s="228">
        <v>1432.0042008600001</v>
      </c>
      <c r="N37" s="228">
        <v>1455.6938051085715</v>
      </c>
      <c r="O37" s="228">
        <v>1468.8305644967395</v>
      </c>
      <c r="P37" s="228">
        <v>1515.8666431699999</v>
      </c>
      <c r="Q37" s="228">
        <v>1482.2229324299999</v>
      </c>
      <c r="R37" s="228">
        <v>1411.8281580099999</v>
      </c>
    </row>
    <row r="38" spans="1:18" s="9" customFormat="1" ht="16.5" customHeight="1">
      <c r="A38" s="109"/>
      <c r="B38" s="73" t="s">
        <v>234</v>
      </c>
      <c r="C38" s="73"/>
      <c r="D38" s="12"/>
      <c r="E38" s="228">
        <v>0</v>
      </c>
      <c r="F38" s="228">
        <v>0</v>
      </c>
      <c r="G38" s="228">
        <v>0</v>
      </c>
      <c r="H38" s="228">
        <v>0</v>
      </c>
      <c r="I38" s="227"/>
      <c r="J38" s="228">
        <v>0</v>
      </c>
      <c r="K38" s="228">
        <v>0</v>
      </c>
      <c r="L38" s="228">
        <v>0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</row>
    <row r="39" spans="1:18" ht="16.5" customHeight="1" thickBot="1">
      <c r="B39" s="250" t="s">
        <v>230</v>
      </c>
      <c r="C39" s="250"/>
      <c r="D39" s="251"/>
      <c r="E39" s="355">
        <v>3.7422109699999999</v>
      </c>
      <c r="F39" s="355">
        <v>6.0001534999999997</v>
      </c>
      <c r="G39" s="355">
        <v>5.6297094200000002</v>
      </c>
      <c r="H39" s="355">
        <v>3.3512201800000003</v>
      </c>
      <c r="I39" s="356"/>
      <c r="J39" s="355">
        <v>9.0519849400000005</v>
      </c>
      <c r="K39" s="355">
        <v>5.4249693900000002</v>
      </c>
      <c r="L39" s="355">
        <v>1.1361914899999999</v>
      </c>
      <c r="M39" s="355">
        <v>3.3069476899999999</v>
      </c>
      <c r="N39" s="355">
        <v>2.8518867686813185</v>
      </c>
      <c r="O39" s="355">
        <v>1.6838736595652177</v>
      </c>
      <c r="P39" s="355">
        <v>3.3512201800000003</v>
      </c>
      <c r="Q39" s="355">
        <v>5.3386002099999992</v>
      </c>
      <c r="R39" s="355">
        <v>4.7785453500000008</v>
      </c>
    </row>
    <row r="40" spans="1:18" ht="16.5" customHeight="1">
      <c r="B40" s="77"/>
      <c r="C40" s="78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</row>
    <row r="41" spans="1:18" ht="16.5" customHeight="1">
      <c r="B41" s="404" t="s">
        <v>850</v>
      </c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6.5" customHeight="1">
      <c r="B42" s="240" t="s">
        <v>721</v>
      </c>
      <c r="C42" s="240"/>
      <c r="D42" s="28"/>
      <c r="E42" s="31" t="s">
        <v>848</v>
      </c>
      <c r="F42" s="31" t="s">
        <v>36</v>
      </c>
      <c r="G42" s="31" t="s">
        <v>37</v>
      </c>
      <c r="H42" s="31" t="s">
        <v>870</v>
      </c>
      <c r="J42" s="31" t="s">
        <v>30</v>
      </c>
      <c r="K42" s="31" t="s">
        <v>31</v>
      </c>
      <c r="L42" s="31" t="s">
        <v>32</v>
      </c>
      <c r="M42" s="31" t="s">
        <v>33</v>
      </c>
      <c r="N42" s="31" t="s">
        <v>34</v>
      </c>
      <c r="O42" s="31" t="s">
        <v>49</v>
      </c>
      <c r="P42" s="31" t="s">
        <v>871</v>
      </c>
      <c r="Q42" s="31" t="s">
        <v>1134</v>
      </c>
      <c r="R42" s="31" t="s">
        <v>1135</v>
      </c>
    </row>
    <row r="43" spans="1:18" ht="16.5" customHeight="1">
      <c r="B43" s="71" t="s">
        <v>202</v>
      </c>
      <c r="C43" s="72"/>
      <c r="D43" s="16"/>
      <c r="E43" s="408">
        <v>6074.9284488399999</v>
      </c>
      <c r="F43" s="408">
        <v>5637.4913378200008</v>
      </c>
      <c r="G43" s="408">
        <v>5944.5281552400002</v>
      </c>
      <c r="H43" s="408">
        <v>5510.8958149599994</v>
      </c>
      <c r="I43" s="226"/>
      <c r="J43" s="408">
        <v>1513.28482158</v>
      </c>
      <c r="K43" s="408">
        <v>1510.0506262000001</v>
      </c>
      <c r="L43" s="408">
        <v>1500.5410081699999</v>
      </c>
      <c r="M43" s="408">
        <v>1416.2197420500001</v>
      </c>
      <c r="N43" s="408">
        <v>1382.3691260900002</v>
      </c>
      <c r="O43" s="408">
        <v>1358.1637293599995</v>
      </c>
      <c r="P43" s="408">
        <v>1353.2069620100001</v>
      </c>
      <c r="Q43" s="408">
        <v>1319.1942566399998</v>
      </c>
      <c r="R43" s="408">
        <v>1287.4616486899999</v>
      </c>
    </row>
    <row r="44" spans="1:18" ht="16.5" customHeight="1">
      <c r="B44" s="73" t="s">
        <v>203</v>
      </c>
      <c r="C44" s="73"/>
      <c r="D44" s="16"/>
      <c r="E44" s="228">
        <v>5971.1070627299996</v>
      </c>
      <c r="F44" s="228">
        <v>5576.2544324100008</v>
      </c>
      <c r="G44" s="228">
        <v>5905.6743831200001</v>
      </c>
      <c r="H44" s="228">
        <v>5485.7475371700002</v>
      </c>
      <c r="I44" s="227"/>
      <c r="J44" s="228">
        <v>1502.68345654</v>
      </c>
      <c r="K44" s="228">
        <v>1501.2522861700002</v>
      </c>
      <c r="L44" s="228">
        <v>1492.5644580299997</v>
      </c>
      <c r="M44" s="228">
        <v>1409.5639512100001</v>
      </c>
      <c r="N44" s="228">
        <v>1376.8458656299993</v>
      </c>
      <c r="O44" s="228">
        <v>1352.7938754400006</v>
      </c>
      <c r="P44" s="228">
        <v>1345.6075894400001</v>
      </c>
      <c r="Q44" s="228">
        <v>1314.0740264900001</v>
      </c>
      <c r="R44" s="228">
        <v>1281.72459933</v>
      </c>
    </row>
    <row r="45" spans="1:18" ht="16.5" customHeight="1">
      <c r="B45" s="73" t="s">
        <v>204</v>
      </c>
      <c r="C45" s="73"/>
      <c r="D45" s="16"/>
      <c r="E45" s="228">
        <v>144.96113217999999</v>
      </c>
      <c r="F45" s="228">
        <v>99.671550089999997</v>
      </c>
      <c r="G45" s="228">
        <v>48.319800729999997</v>
      </c>
      <c r="H45" s="228">
        <v>2.37770532</v>
      </c>
      <c r="I45" s="227"/>
      <c r="J45" s="228">
        <v>28.55932645</v>
      </c>
      <c r="K45" s="228">
        <v>2.0970903500000002</v>
      </c>
      <c r="L45" s="228">
        <v>2.28059E-2</v>
      </c>
      <c r="M45" s="228">
        <v>1.9579120000000002E-2</v>
      </c>
      <c r="N45" s="228">
        <v>2.03202E-2</v>
      </c>
      <c r="O45" s="228">
        <v>0.19906487000000003</v>
      </c>
      <c r="P45" s="228">
        <v>2.1387411300000001</v>
      </c>
      <c r="Q45" s="228">
        <v>1.6174226899999999</v>
      </c>
      <c r="R45" s="228">
        <v>8.5102170000000116E-2</v>
      </c>
    </row>
    <row r="46" spans="1:18" ht="16.5" customHeight="1">
      <c r="B46" s="73" t="s">
        <v>205</v>
      </c>
      <c r="C46" s="73"/>
      <c r="D46" s="16"/>
      <c r="E46" s="228">
        <v>924.47921109000004</v>
      </c>
      <c r="F46" s="228">
        <v>826.68029777000004</v>
      </c>
      <c r="G46" s="228">
        <v>782.05785866000008</v>
      </c>
      <c r="H46" s="228">
        <v>646.85687295999992</v>
      </c>
      <c r="I46" s="227"/>
      <c r="J46" s="228">
        <v>201.03134535000001</v>
      </c>
      <c r="K46" s="228">
        <v>197.69288949000003</v>
      </c>
      <c r="L46" s="228">
        <v>181.30969881000001</v>
      </c>
      <c r="M46" s="228">
        <v>168.10824250000002</v>
      </c>
      <c r="N46" s="228">
        <v>166.51426299999994</v>
      </c>
      <c r="O46" s="228">
        <v>157.80669660000001</v>
      </c>
      <c r="P46" s="228">
        <v>154.42767086000001</v>
      </c>
      <c r="Q46" s="228">
        <v>153.37884094999998</v>
      </c>
      <c r="R46" s="228">
        <v>132.52060198000001</v>
      </c>
    </row>
    <row r="47" spans="1:18" ht="16.5" customHeight="1">
      <c r="B47" s="73" t="s">
        <v>206</v>
      </c>
      <c r="C47" s="73"/>
      <c r="D47" s="15"/>
      <c r="E47" s="228">
        <v>4893.7306765900003</v>
      </c>
      <c r="F47" s="228">
        <v>4643.78419072</v>
      </c>
      <c r="G47" s="228">
        <v>5058.6634316999998</v>
      </c>
      <c r="H47" s="228">
        <v>4834.9113864999999</v>
      </c>
      <c r="I47" s="227"/>
      <c r="J47" s="228">
        <v>1259.26265412</v>
      </c>
      <c r="K47" s="228">
        <v>1300.77345687</v>
      </c>
      <c r="L47" s="228">
        <v>1310.7962389599998</v>
      </c>
      <c r="M47" s="228">
        <v>1240.8397438700001</v>
      </c>
      <c r="N47" s="228">
        <v>1209.96296044</v>
      </c>
      <c r="O47" s="228">
        <v>1194.5701000300003</v>
      </c>
      <c r="P47" s="228">
        <v>1188.6023267099999</v>
      </c>
      <c r="Q47" s="228">
        <v>1158.45908674</v>
      </c>
      <c r="R47" s="228">
        <v>1148.70179052</v>
      </c>
    </row>
    <row r="48" spans="1:18" ht="16.5" customHeight="1">
      <c r="B48" s="73" t="s">
        <v>207</v>
      </c>
      <c r="C48" s="73"/>
      <c r="D48" s="15"/>
      <c r="E48" s="228">
        <v>4499.6350681900003</v>
      </c>
      <c r="F48" s="228">
        <v>4279.9583804399999</v>
      </c>
      <c r="G48" s="228">
        <v>4672.50781276</v>
      </c>
      <c r="H48" s="228">
        <v>4409.0341385700003</v>
      </c>
      <c r="I48" s="227"/>
      <c r="J48" s="228">
        <v>1168.97558458</v>
      </c>
      <c r="K48" s="228">
        <v>1205.3600522500001</v>
      </c>
      <c r="L48" s="228">
        <v>1210.9589025499999</v>
      </c>
      <c r="M48" s="228">
        <v>1146.7599319000001</v>
      </c>
      <c r="N48" s="228">
        <v>1114.0450474199999</v>
      </c>
      <c r="O48" s="228">
        <v>1083.8216427000004</v>
      </c>
      <c r="P48" s="228">
        <v>1063.4607373200001</v>
      </c>
      <c r="Q48" s="228">
        <v>1042.13892162</v>
      </c>
      <c r="R48" s="228">
        <v>1032.47049767</v>
      </c>
    </row>
    <row r="49" spans="2:18" ht="16.5" customHeight="1">
      <c r="B49" s="73" t="s">
        <v>208</v>
      </c>
      <c r="C49" s="73"/>
      <c r="D49" s="15"/>
      <c r="E49" s="228">
        <v>40.785199519999999</v>
      </c>
      <c r="F49" s="228">
        <v>31.536626259999998</v>
      </c>
      <c r="G49" s="228">
        <v>26.049069460000002</v>
      </c>
      <c r="H49" s="228">
        <v>18.939120339999999</v>
      </c>
      <c r="I49" s="227"/>
      <c r="J49" s="228">
        <v>6.9497708300000003</v>
      </c>
      <c r="K49" s="228">
        <v>6.7215482299999998</v>
      </c>
      <c r="L49" s="228">
        <v>5.33687047</v>
      </c>
      <c r="M49" s="228">
        <v>4.1618382</v>
      </c>
      <c r="N49" s="228">
        <v>3.8969012200000002</v>
      </c>
      <c r="O49" s="228">
        <v>4.2858554300000007</v>
      </c>
      <c r="P49" s="228">
        <v>6.5945254899999997</v>
      </c>
      <c r="Q49" s="228">
        <v>7.3091248800000006</v>
      </c>
      <c r="R49" s="228">
        <v>6.4002948299999991</v>
      </c>
    </row>
    <row r="50" spans="2:18" ht="16.5" customHeight="1">
      <c r="B50" s="73" t="s">
        <v>209</v>
      </c>
      <c r="C50" s="73"/>
      <c r="D50" s="15"/>
      <c r="E50" s="228">
        <v>-6.8239889999999997E-2</v>
      </c>
      <c r="F50" s="228">
        <v>0.22912248999999998</v>
      </c>
      <c r="G50" s="228">
        <v>4.8638479999999998E-2</v>
      </c>
      <c r="H50" s="228">
        <v>-3.2329159999999996E-2</v>
      </c>
      <c r="I50" s="227"/>
      <c r="J50" s="228">
        <v>-1.7429400000000001E-3</v>
      </c>
      <c r="K50" s="228">
        <v>0</v>
      </c>
      <c r="L50" s="228">
        <v>4.2324149999999998E-2</v>
      </c>
      <c r="M50" s="228">
        <v>-2.1911700000000001E-3</v>
      </c>
      <c r="N50" s="228">
        <v>-9.6687899999999983E-3</v>
      </c>
      <c r="O50" s="228">
        <v>-9.94542E-3</v>
      </c>
      <c r="P50" s="228">
        <v>0</v>
      </c>
      <c r="Q50" s="228">
        <v>3.2601980000000003E-2</v>
      </c>
      <c r="R50" s="228">
        <v>-4.3638139999999999E-2</v>
      </c>
    </row>
    <row r="51" spans="2:18" ht="16.5" customHeight="1">
      <c r="B51" s="73" t="s">
        <v>210</v>
      </c>
      <c r="C51" s="73"/>
      <c r="D51" s="15"/>
      <c r="E51" s="228">
        <v>0</v>
      </c>
      <c r="F51" s="228">
        <v>0</v>
      </c>
      <c r="G51" s="228">
        <v>0</v>
      </c>
      <c r="H51" s="228">
        <v>0</v>
      </c>
      <c r="I51" s="227"/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</row>
    <row r="52" spans="2:18" ht="16.5" customHeight="1">
      <c r="B52" s="73" t="s">
        <v>211</v>
      </c>
      <c r="C52" s="73"/>
      <c r="D52" s="15"/>
      <c r="E52" s="228">
        <v>322.38149064000004</v>
      </c>
      <c r="F52" s="228">
        <v>300.55998148999998</v>
      </c>
      <c r="G52" s="228">
        <v>330.86042416999999</v>
      </c>
      <c r="H52" s="228">
        <v>399.84822682000004</v>
      </c>
      <c r="I52" s="227"/>
      <c r="J52" s="228">
        <v>82.474285130000013</v>
      </c>
      <c r="K52" s="228">
        <v>81.886810359999998</v>
      </c>
      <c r="L52" s="228">
        <v>91.339450099999993</v>
      </c>
      <c r="M52" s="228">
        <v>89.441901240000007</v>
      </c>
      <c r="N52" s="228">
        <v>91.731061470000029</v>
      </c>
      <c r="O52" s="228">
        <v>102.77467502999997</v>
      </c>
      <c r="P52" s="228">
        <v>115.90058907999999</v>
      </c>
      <c r="Q52" s="228">
        <v>105.71895123</v>
      </c>
      <c r="R52" s="228">
        <v>105.57020770000001</v>
      </c>
    </row>
    <row r="53" spans="2:18" ht="16.5" customHeight="1">
      <c r="B53" s="73" t="s">
        <v>212</v>
      </c>
      <c r="C53" s="73"/>
      <c r="D53" s="15"/>
      <c r="E53" s="228">
        <v>30.997158129999999</v>
      </c>
      <c r="F53" s="228">
        <v>31.500080039999997</v>
      </c>
      <c r="G53" s="228">
        <v>41.827486829999998</v>
      </c>
      <c r="H53" s="228">
        <v>7.1222299299999996</v>
      </c>
      <c r="I53" s="227"/>
      <c r="J53" s="228">
        <v>13.494756520000001</v>
      </c>
      <c r="K53" s="228">
        <v>6.8050460299999997</v>
      </c>
      <c r="L53" s="228">
        <v>3.1186916899999999</v>
      </c>
      <c r="M53" s="228">
        <v>0.47826369999999996</v>
      </c>
      <c r="N53" s="228">
        <v>0.29961911999999996</v>
      </c>
      <c r="O53" s="228">
        <v>3.6978722900000003</v>
      </c>
      <c r="P53" s="228">
        <v>2.6464748200000003</v>
      </c>
      <c r="Q53" s="228">
        <v>3.2594870300000003</v>
      </c>
      <c r="R53" s="228">
        <v>4.3044284600000005</v>
      </c>
    </row>
    <row r="54" spans="2:18" ht="16.5" customHeight="1">
      <c r="B54" s="73" t="s">
        <v>213</v>
      </c>
      <c r="C54" s="73"/>
      <c r="D54" s="15"/>
      <c r="E54" s="228">
        <v>0</v>
      </c>
      <c r="F54" s="228">
        <v>0</v>
      </c>
      <c r="G54" s="228">
        <v>0</v>
      </c>
      <c r="H54" s="228">
        <v>0</v>
      </c>
      <c r="I54" s="227"/>
      <c r="J54" s="228">
        <v>0</v>
      </c>
      <c r="K54" s="228">
        <v>0</v>
      </c>
      <c r="L54" s="228">
        <v>0</v>
      </c>
      <c r="M54" s="227">
        <v>0</v>
      </c>
      <c r="N54" s="228">
        <v>0</v>
      </c>
      <c r="O54" s="228">
        <v>0</v>
      </c>
      <c r="P54" s="228">
        <v>0</v>
      </c>
      <c r="Q54" s="228">
        <v>0</v>
      </c>
      <c r="R54" s="228">
        <v>0</v>
      </c>
    </row>
    <row r="55" spans="2:18" ht="16.5" customHeight="1">
      <c r="B55" s="72" t="s">
        <v>214</v>
      </c>
      <c r="C55" s="72"/>
      <c r="D55" s="15"/>
      <c r="E55" s="307">
        <v>7.9360428699999988</v>
      </c>
      <c r="F55" s="307">
        <v>6.1183938299999996</v>
      </c>
      <c r="G55" s="307">
        <v>4.003292029999999</v>
      </c>
      <c r="H55" s="307">
        <v>1.6015723900000001</v>
      </c>
      <c r="I55" s="227"/>
      <c r="J55" s="307">
        <v>1.2001306200000004</v>
      </c>
      <c r="K55" s="307">
        <v>0.68884946000000014</v>
      </c>
      <c r="L55" s="307">
        <v>0.43571436000000008</v>
      </c>
      <c r="M55" s="354">
        <v>0.59638572000000012</v>
      </c>
      <c r="N55" s="307">
        <v>0.34832198999999947</v>
      </c>
      <c r="O55" s="307">
        <v>0.21801394000000016</v>
      </c>
      <c r="P55" s="307">
        <v>0.43885074000000002</v>
      </c>
      <c r="Q55" s="307">
        <v>0.61867611</v>
      </c>
      <c r="R55" s="307">
        <v>0.4171046600000004</v>
      </c>
    </row>
    <row r="56" spans="2:18" ht="16.5" customHeight="1">
      <c r="B56" s="73" t="s">
        <v>215</v>
      </c>
      <c r="C56" s="73"/>
      <c r="D56" s="15"/>
      <c r="E56" s="228">
        <v>103.82138610999999</v>
      </c>
      <c r="F56" s="228">
        <v>61.236905409999999</v>
      </c>
      <c r="G56" s="228">
        <v>38.853772120000002</v>
      </c>
      <c r="H56" s="228">
        <v>25.148277789999998</v>
      </c>
      <c r="I56" s="227"/>
      <c r="J56" s="228">
        <v>10.601365040000001</v>
      </c>
      <c r="K56" s="228">
        <v>8.7983400300000003</v>
      </c>
      <c r="L56" s="228">
        <v>7.9765501399999996</v>
      </c>
      <c r="M56" s="227">
        <v>6.6557908399999999</v>
      </c>
      <c r="N56" s="228">
        <v>5.5232604600000013</v>
      </c>
      <c r="O56" s="228">
        <v>5.3698539199999979</v>
      </c>
      <c r="P56" s="228">
        <v>7.599372569999999</v>
      </c>
      <c r="Q56" s="228">
        <v>5.1202301500000003</v>
      </c>
      <c r="R56" s="228">
        <v>5.7370493600000012</v>
      </c>
    </row>
    <row r="57" spans="2:18" ht="16.5" customHeight="1">
      <c r="B57" s="73" t="s">
        <v>216</v>
      </c>
      <c r="C57" s="73"/>
      <c r="D57" s="15"/>
      <c r="E57" s="228">
        <v>0.30467822</v>
      </c>
      <c r="F57" s="228">
        <v>0.25962523999999998</v>
      </c>
      <c r="G57" s="228">
        <v>9.9838939999999987E-2</v>
      </c>
      <c r="H57" s="228">
        <v>5.9609509999999997E-2</v>
      </c>
      <c r="I57" s="227"/>
      <c r="J57" s="228">
        <v>2.3888349999999999E-2</v>
      </c>
      <c r="K57" s="228">
        <v>4.9021670000000003E-2</v>
      </c>
      <c r="L57" s="228">
        <v>2.672014E-2</v>
      </c>
      <c r="M57" s="227">
        <v>2.915711E-2</v>
      </c>
      <c r="N57" s="228">
        <v>2.681304E-2</v>
      </c>
      <c r="O57" s="228">
        <v>3.3618699999999977E-3</v>
      </c>
      <c r="P57" s="228">
        <v>2.7748999999999997E-4</v>
      </c>
      <c r="Q57" s="228">
        <v>5.0628000000000001E-4</v>
      </c>
      <c r="R57" s="228">
        <v>3.1716000000000003E-4</v>
      </c>
    </row>
    <row r="58" spans="2:18" ht="16.5" customHeight="1">
      <c r="B58" s="73" t="s">
        <v>217</v>
      </c>
      <c r="C58" s="73"/>
      <c r="D58" s="15"/>
      <c r="E58" s="228">
        <v>0</v>
      </c>
      <c r="F58" s="228">
        <v>0</v>
      </c>
      <c r="G58" s="228">
        <v>0</v>
      </c>
      <c r="H58" s="228">
        <v>0</v>
      </c>
      <c r="I58" s="227"/>
      <c r="J58" s="228">
        <v>0</v>
      </c>
      <c r="K58" s="228">
        <v>0</v>
      </c>
      <c r="L58" s="228">
        <v>0</v>
      </c>
      <c r="M58" s="227">
        <v>0</v>
      </c>
      <c r="N58" s="228">
        <v>0</v>
      </c>
      <c r="O58" s="228">
        <v>0</v>
      </c>
      <c r="P58" s="228">
        <v>0</v>
      </c>
      <c r="Q58" s="228">
        <v>0</v>
      </c>
      <c r="R58" s="228">
        <v>0</v>
      </c>
    </row>
    <row r="59" spans="2:18" ht="16.5" customHeight="1">
      <c r="B59" s="73" t="s">
        <v>218</v>
      </c>
      <c r="C59" s="73"/>
      <c r="D59" s="15"/>
      <c r="E59" s="228">
        <v>103.51670788999999</v>
      </c>
      <c r="F59" s="228">
        <v>60.97728017</v>
      </c>
      <c r="G59" s="228">
        <v>38.753933180000004</v>
      </c>
      <c r="H59" s="228">
        <v>25.088668279999997</v>
      </c>
      <c r="I59" s="227"/>
      <c r="J59" s="228">
        <v>10.577476689999999</v>
      </c>
      <c r="K59" s="228">
        <v>8.7493183600000002</v>
      </c>
      <c r="L59" s="228">
        <v>7.9498299999999995</v>
      </c>
      <c r="M59" s="227">
        <v>6.62663373</v>
      </c>
      <c r="N59" s="228">
        <v>5.4964474200000009</v>
      </c>
      <c r="O59" s="228">
        <v>5.3664920499999997</v>
      </c>
      <c r="P59" s="228">
        <v>7.5990950799999997</v>
      </c>
      <c r="Q59" s="228">
        <v>5.1197238699999996</v>
      </c>
      <c r="R59" s="228">
        <v>5.7367321999999987</v>
      </c>
    </row>
    <row r="60" spans="2:18" ht="16.5" customHeight="1">
      <c r="B60" s="74" t="s">
        <v>214</v>
      </c>
      <c r="C60" s="74"/>
      <c r="D60" s="15"/>
      <c r="E60" s="229">
        <v>0</v>
      </c>
      <c r="F60" s="229">
        <v>0</v>
      </c>
      <c r="G60" s="229">
        <v>0</v>
      </c>
      <c r="H60" s="229">
        <v>0</v>
      </c>
      <c r="I60" s="227"/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0</v>
      </c>
      <c r="P60" s="229">
        <v>0</v>
      </c>
      <c r="Q60" s="229">
        <v>0</v>
      </c>
      <c r="R60" s="229">
        <v>0</v>
      </c>
    </row>
    <row r="61" spans="2:18" ht="16.5" customHeight="1">
      <c r="B61" s="75" t="s">
        <v>219</v>
      </c>
      <c r="C61" s="76"/>
      <c r="D61" s="15"/>
      <c r="E61" s="407">
        <v>3203.9041790699998</v>
      </c>
      <c r="F61" s="407">
        <v>2905.9815242700001</v>
      </c>
      <c r="G61" s="407">
        <v>2901.9821954400004</v>
      </c>
      <c r="H61" s="407">
        <v>2442.6294469899999</v>
      </c>
      <c r="I61" s="226"/>
      <c r="J61" s="407">
        <v>743.06112843000005</v>
      </c>
      <c r="K61" s="407">
        <v>736.81780314999992</v>
      </c>
      <c r="L61" s="407">
        <v>711.47286697999994</v>
      </c>
      <c r="M61" s="407">
        <v>664.43778415999998</v>
      </c>
      <c r="N61" s="407">
        <v>618.34075127999995</v>
      </c>
      <c r="O61" s="407">
        <v>589.68988190000016</v>
      </c>
      <c r="P61" s="407">
        <v>570.16102964999993</v>
      </c>
      <c r="Q61" s="407">
        <v>543.72164586999997</v>
      </c>
      <c r="R61" s="407">
        <v>515.64667320000001</v>
      </c>
    </row>
    <row r="62" spans="2:18" ht="16.5" customHeight="1">
      <c r="B62" s="73" t="s">
        <v>220</v>
      </c>
      <c r="C62" s="73"/>
      <c r="D62" s="15"/>
      <c r="E62" s="228">
        <v>3150.1348120600001</v>
      </c>
      <c r="F62" s="228">
        <v>2877.5322499600002</v>
      </c>
      <c r="G62" s="228">
        <v>2887.8813978399999</v>
      </c>
      <c r="H62" s="228">
        <v>2433.63065499</v>
      </c>
      <c r="I62" s="227"/>
      <c r="J62" s="228">
        <v>739.25375150000002</v>
      </c>
      <c r="K62" s="228">
        <v>733.54985579000004</v>
      </c>
      <c r="L62" s="228">
        <v>708.64238745</v>
      </c>
      <c r="M62" s="228">
        <v>661.95261894999999</v>
      </c>
      <c r="N62" s="228">
        <v>615.97457382999983</v>
      </c>
      <c r="O62" s="228">
        <v>587.57374393000021</v>
      </c>
      <c r="P62" s="228">
        <v>568.12971828000002</v>
      </c>
      <c r="Q62" s="228">
        <v>541.48089948000006</v>
      </c>
      <c r="R62" s="228">
        <v>513.47310293999988</v>
      </c>
    </row>
    <row r="63" spans="2:18" ht="16.5" customHeight="1">
      <c r="B63" s="73" t="s">
        <v>221</v>
      </c>
      <c r="C63" s="73"/>
      <c r="D63" s="15"/>
      <c r="E63" s="228">
        <v>2674.4813425699999</v>
      </c>
      <c r="F63" s="228">
        <v>2439.65074022</v>
      </c>
      <c r="G63" s="228">
        <v>2516.9026046700001</v>
      </c>
      <c r="H63" s="228">
        <v>2083.2233743300003</v>
      </c>
      <c r="I63" s="227"/>
      <c r="J63" s="228">
        <v>643.50092698000003</v>
      </c>
      <c r="K63" s="228">
        <v>642.72680716000002</v>
      </c>
      <c r="L63" s="228">
        <v>614.32373925000002</v>
      </c>
      <c r="M63" s="228">
        <v>572.10995298</v>
      </c>
      <c r="N63" s="228">
        <v>528.49225646999992</v>
      </c>
      <c r="O63" s="228">
        <v>504.14362819000019</v>
      </c>
      <c r="P63" s="228">
        <v>478.47753668999997</v>
      </c>
      <c r="Q63" s="228">
        <v>454.06481171000001</v>
      </c>
      <c r="R63" s="228">
        <v>429.98487057</v>
      </c>
    </row>
    <row r="64" spans="2:18" ht="16.5" customHeight="1">
      <c r="B64" s="73" t="s">
        <v>222</v>
      </c>
      <c r="C64" s="73"/>
      <c r="D64" s="15"/>
      <c r="E64" s="228">
        <v>2486.6067842699999</v>
      </c>
      <c r="F64" s="228">
        <v>2257.2949637699999</v>
      </c>
      <c r="G64" s="228">
        <v>2328.9448036200001</v>
      </c>
      <c r="H64" s="228">
        <v>2021.0956665900001</v>
      </c>
      <c r="I64" s="227"/>
      <c r="J64" s="228">
        <v>588.28858663999995</v>
      </c>
      <c r="K64" s="228">
        <v>603.91497176999997</v>
      </c>
      <c r="L64" s="228">
        <v>579.80736852000007</v>
      </c>
      <c r="M64" s="228">
        <v>549.16354178000006</v>
      </c>
      <c r="N64" s="228">
        <v>517.86975583999993</v>
      </c>
      <c r="O64" s="228">
        <v>490.96883374000009</v>
      </c>
      <c r="P64" s="228">
        <v>463.09353522999999</v>
      </c>
      <c r="Q64" s="228">
        <v>440.26334581000003</v>
      </c>
      <c r="R64" s="228">
        <v>417.03028919999997</v>
      </c>
    </row>
    <row r="65" spans="2:18" ht="16.5" customHeight="1">
      <c r="B65" s="73" t="s">
        <v>223</v>
      </c>
      <c r="C65" s="73"/>
      <c r="D65" s="15"/>
      <c r="E65" s="228">
        <v>187.87455829999999</v>
      </c>
      <c r="F65" s="228">
        <v>182.35577645000001</v>
      </c>
      <c r="G65" s="228">
        <v>187.95780105000003</v>
      </c>
      <c r="H65" s="228">
        <v>62.127707739999998</v>
      </c>
      <c r="I65" s="227"/>
      <c r="J65" s="228">
        <v>55.212340339999997</v>
      </c>
      <c r="K65" s="228">
        <v>38.811835389999999</v>
      </c>
      <c r="L65" s="228">
        <v>34.516370729999998</v>
      </c>
      <c r="M65" s="228">
        <v>22.946411199999996</v>
      </c>
      <c r="N65" s="228">
        <v>10.622500630000005</v>
      </c>
      <c r="O65" s="228">
        <v>13.174794449999995</v>
      </c>
      <c r="P65" s="228">
        <v>15.38400146</v>
      </c>
      <c r="Q65" s="228">
        <v>13.8014659</v>
      </c>
      <c r="R65" s="228">
        <v>12.954581369999998</v>
      </c>
    </row>
    <row r="66" spans="2:18" ht="16.5" customHeight="1">
      <c r="B66" s="73" t="s">
        <v>224</v>
      </c>
      <c r="C66" s="73"/>
      <c r="D66" s="15"/>
      <c r="E66" s="228">
        <v>108.83043201000001</v>
      </c>
      <c r="F66" s="228">
        <v>102.69493117</v>
      </c>
      <c r="G66" s="228">
        <v>87.057996330000009</v>
      </c>
      <c r="H66" s="228">
        <v>59.9256034</v>
      </c>
      <c r="I66" s="227"/>
      <c r="J66" s="228">
        <v>23.848957770000002</v>
      </c>
      <c r="K66" s="228">
        <v>21.997576720000001</v>
      </c>
      <c r="L66" s="228">
        <v>20.177896530000002</v>
      </c>
      <c r="M66" s="228">
        <v>15.825959359999999</v>
      </c>
      <c r="N66" s="228">
        <v>13.229426580000002</v>
      </c>
      <c r="O66" s="228">
        <v>12.214567929999998</v>
      </c>
      <c r="P66" s="228">
        <v>18.655649530000002</v>
      </c>
      <c r="Q66" s="228">
        <v>16.974781759999999</v>
      </c>
      <c r="R66" s="228">
        <v>8.7246387799999994</v>
      </c>
    </row>
    <row r="67" spans="2:18" ht="16.5" customHeight="1">
      <c r="B67" s="73" t="s">
        <v>225</v>
      </c>
      <c r="C67" s="73"/>
      <c r="D67" s="15"/>
      <c r="E67" s="228">
        <v>68.367468049999999</v>
      </c>
      <c r="F67" s="228">
        <v>57.583503499999999</v>
      </c>
      <c r="G67" s="228">
        <v>59.475098699999997</v>
      </c>
      <c r="H67" s="228">
        <v>39.126743699999999</v>
      </c>
      <c r="I67" s="227"/>
      <c r="J67" s="228">
        <v>16.767807130000001</v>
      </c>
      <c r="K67" s="228">
        <v>15.249081180000001</v>
      </c>
      <c r="L67" s="228">
        <v>13.82641587</v>
      </c>
      <c r="M67" s="228">
        <v>11.78921237</v>
      </c>
      <c r="N67" s="228">
        <v>9.3767804299999984</v>
      </c>
      <c r="O67" s="228">
        <v>8.1781350599999989</v>
      </c>
      <c r="P67" s="228">
        <v>9.7826158400000001</v>
      </c>
      <c r="Q67" s="228">
        <v>10.34554782</v>
      </c>
      <c r="R67" s="228">
        <v>6.7074186400000011</v>
      </c>
    </row>
    <row r="68" spans="2:18" ht="16.5" customHeight="1">
      <c r="B68" s="73" t="s">
        <v>226</v>
      </c>
      <c r="C68" s="73"/>
      <c r="D68" s="15"/>
      <c r="E68" s="228">
        <v>35.032303400000004</v>
      </c>
      <c r="F68" s="228">
        <v>40.013810530000001</v>
      </c>
      <c r="G68" s="228">
        <v>24.537461109999999</v>
      </c>
      <c r="H68" s="228">
        <v>19.38765338</v>
      </c>
      <c r="I68" s="227"/>
      <c r="J68" s="228">
        <v>6.3189124699999999</v>
      </c>
      <c r="K68" s="228">
        <v>6.2355550100000006</v>
      </c>
      <c r="L68" s="228">
        <v>5.7101669300000006</v>
      </c>
      <c r="M68" s="228">
        <v>3.5188556999999996</v>
      </c>
      <c r="N68" s="228">
        <v>3.5243733100000001</v>
      </c>
      <c r="O68" s="228">
        <v>3.7470712699999988</v>
      </c>
      <c r="P68" s="228">
        <v>8.5973530999999994</v>
      </c>
      <c r="Q68" s="228">
        <v>6.3564641300000009</v>
      </c>
      <c r="R68" s="228">
        <v>1.8564559499999995</v>
      </c>
    </row>
    <row r="69" spans="2:18" ht="16.5" customHeight="1">
      <c r="B69" s="73" t="s">
        <v>227</v>
      </c>
      <c r="C69" s="73"/>
      <c r="D69" s="15"/>
      <c r="E69" s="228">
        <v>5.4306605599999997</v>
      </c>
      <c r="F69" s="228">
        <v>5.0976171399999997</v>
      </c>
      <c r="G69" s="228">
        <v>3.04543652</v>
      </c>
      <c r="H69" s="228">
        <v>1.41120632</v>
      </c>
      <c r="I69" s="227"/>
      <c r="J69" s="228">
        <v>0.76223816999999994</v>
      </c>
      <c r="K69" s="228">
        <v>0.51294052999999995</v>
      </c>
      <c r="L69" s="228">
        <v>0.64131372999999992</v>
      </c>
      <c r="M69" s="228">
        <v>0.51789129</v>
      </c>
      <c r="N69" s="228">
        <v>0.3282728399999999</v>
      </c>
      <c r="O69" s="228">
        <v>0.2893616</v>
      </c>
      <c r="P69" s="228">
        <v>0.27568059</v>
      </c>
      <c r="Q69" s="228">
        <v>0.27276981</v>
      </c>
      <c r="R69" s="228">
        <v>0.16076419</v>
      </c>
    </row>
    <row r="70" spans="2:18" ht="16.5" customHeight="1">
      <c r="B70" s="73" t="s">
        <v>228</v>
      </c>
      <c r="C70" s="73"/>
      <c r="D70" s="15"/>
      <c r="E70" s="228">
        <v>0</v>
      </c>
      <c r="F70" s="228">
        <v>0</v>
      </c>
      <c r="G70" s="228">
        <v>0</v>
      </c>
      <c r="H70" s="228">
        <v>0</v>
      </c>
      <c r="I70" s="227"/>
      <c r="J70" s="228">
        <v>0</v>
      </c>
      <c r="K70" s="228">
        <v>0</v>
      </c>
      <c r="L70" s="228">
        <v>0</v>
      </c>
      <c r="M70" s="228">
        <v>0</v>
      </c>
      <c r="N70" s="228">
        <v>0</v>
      </c>
      <c r="O70" s="228">
        <v>0</v>
      </c>
      <c r="P70" s="228">
        <v>0</v>
      </c>
      <c r="Q70" s="228">
        <v>0</v>
      </c>
      <c r="R70" s="228">
        <v>0</v>
      </c>
    </row>
    <row r="71" spans="2:18" ht="16.5" customHeight="1">
      <c r="B71" s="73" t="s">
        <v>229</v>
      </c>
      <c r="C71" s="73"/>
      <c r="D71" s="15"/>
      <c r="E71" s="228">
        <v>364.37849976999996</v>
      </c>
      <c r="F71" s="228">
        <v>307.53767911</v>
      </c>
      <c r="G71" s="228">
        <v>280.63571863999999</v>
      </c>
      <c r="H71" s="228">
        <v>283.85262999999998</v>
      </c>
      <c r="I71" s="227"/>
      <c r="J71" s="228">
        <v>71.163576669999998</v>
      </c>
      <c r="K71" s="228">
        <v>67.886203050000006</v>
      </c>
      <c r="L71" s="228">
        <v>73.077019329999999</v>
      </c>
      <c r="M71" s="228">
        <v>72.379036400000004</v>
      </c>
      <c r="N71" s="228">
        <v>72.276621089999992</v>
      </c>
      <c r="O71" s="228">
        <v>69.747847820000004</v>
      </c>
      <c r="P71" s="228">
        <v>69.449124690000005</v>
      </c>
      <c r="Q71" s="228">
        <v>68.492206459999991</v>
      </c>
      <c r="R71" s="228">
        <v>73.167664079999994</v>
      </c>
    </row>
    <row r="72" spans="2:18" ht="16.5" customHeight="1">
      <c r="B72" s="72" t="s">
        <v>230</v>
      </c>
      <c r="C72" s="72"/>
      <c r="D72" s="15"/>
      <c r="E72" s="307">
        <v>2.4445377100000001</v>
      </c>
      <c r="F72" s="307">
        <v>2.3688994599999997</v>
      </c>
      <c r="G72" s="307">
        <v>3.2850781999999992</v>
      </c>
      <c r="H72" s="307">
        <v>6.6290472600000001</v>
      </c>
      <c r="I72" s="227"/>
      <c r="J72" s="307">
        <v>0.74029008000000007</v>
      </c>
      <c r="K72" s="307">
        <v>0.93926886000000009</v>
      </c>
      <c r="L72" s="307">
        <v>1.0637323400000001</v>
      </c>
      <c r="M72" s="307">
        <v>1.63767021</v>
      </c>
      <c r="N72" s="307">
        <v>1.9762696899999996</v>
      </c>
      <c r="O72" s="307">
        <v>1.4676999899999998</v>
      </c>
      <c r="P72" s="307">
        <v>1.5474073699999999</v>
      </c>
      <c r="Q72" s="307">
        <v>1.9490995499999999</v>
      </c>
      <c r="R72" s="307">
        <v>1.5959295099999999</v>
      </c>
    </row>
    <row r="73" spans="2:18" ht="16.5" customHeight="1">
      <c r="B73" s="73" t="s">
        <v>231</v>
      </c>
      <c r="C73" s="73"/>
      <c r="D73" s="15"/>
      <c r="E73" s="228">
        <v>53.769367009999996</v>
      </c>
      <c r="F73" s="228">
        <v>28.44927431</v>
      </c>
      <c r="G73" s="228">
        <v>14.1007976</v>
      </c>
      <c r="H73" s="228">
        <v>8.9987919999999999</v>
      </c>
      <c r="I73" s="227"/>
      <c r="J73" s="228">
        <v>3.8073769299999998</v>
      </c>
      <c r="K73" s="228">
        <v>3.26794736</v>
      </c>
      <c r="L73" s="228">
        <v>2.8304795299999999</v>
      </c>
      <c r="M73" s="228">
        <v>2.4851652099999999</v>
      </c>
      <c r="N73" s="228">
        <v>2.3661774500000003</v>
      </c>
      <c r="O73" s="228">
        <v>2.1161379699999996</v>
      </c>
      <c r="P73" s="228">
        <v>2.0313113700000001</v>
      </c>
      <c r="Q73" s="228">
        <v>2.24074639</v>
      </c>
      <c r="R73" s="228">
        <v>2.17357026</v>
      </c>
    </row>
    <row r="74" spans="2:18" ht="16.5" customHeight="1">
      <c r="B74" s="73" t="s">
        <v>232</v>
      </c>
      <c r="C74" s="73"/>
      <c r="D74" s="15"/>
      <c r="E74" s="228">
        <v>0.81540897999999995</v>
      </c>
      <c r="F74" s="228">
        <v>0.13769508999999999</v>
      </c>
      <c r="G74" s="228">
        <v>8.337812E-2</v>
      </c>
      <c r="H74" s="228">
        <v>0.10517639000000001</v>
      </c>
      <c r="I74" s="227"/>
      <c r="J74" s="228">
        <v>1.9818059999999998E-2</v>
      </c>
      <c r="K74" s="228">
        <v>2.2002670000000002E-2</v>
      </c>
      <c r="L74" s="228">
        <v>1.991706E-2</v>
      </c>
      <c r="M74" s="228">
        <v>2.2381090000000003E-2</v>
      </c>
      <c r="N74" s="228">
        <v>2.2687699999999995E-2</v>
      </c>
      <c r="O74" s="228">
        <v>2.6069260000000004E-2</v>
      </c>
      <c r="P74" s="228">
        <v>3.403834E-2</v>
      </c>
      <c r="Q74" s="228">
        <v>5.2464649999999995E-2</v>
      </c>
      <c r="R74" s="228">
        <v>8.7729710000000016E-2</v>
      </c>
    </row>
    <row r="75" spans="2:18" ht="16.5" customHeight="1">
      <c r="B75" s="73" t="s">
        <v>233</v>
      </c>
      <c r="C75" s="73"/>
      <c r="D75" s="12"/>
      <c r="E75" s="228">
        <v>52.953958030000003</v>
      </c>
      <c r="F75" s="228">
        <v>28.311579219999999</v>
      </c>
      <c r="G75" s="228">
        <v>14.017419480000001</v>
      </c>
      <c r="H75" s="228">
        <v>8.8936156100000012</v>
      </c>
      <c r="I75" s="227"/>
      <c r="J75" s="228">
        <v>3.7875588699999998</v>
      </c>
      <c r="K75" s="228">
        <v>3.24594469</v>
      </c>
      <c r="L75" s="228">
        <v>2.8105624699999998</v>
      </c>
      <c r="M75" s="228">
        <v>2.4627841200000002</v>
      </c>
      <c r="N75" s="228">
        <v>2.3434897499999998</v>
      </c>
      <c r="O75" s="228">
        <v>2.0900687100000006</v>
      </c>
      <c r="P75" s="228">
        <v>1.9972730300000001</v>
      </c>
      <c r="Q75" s="228">
        <v>2.1882817399999999</v>
      </c>
      <c r="R75" s="228">
        <v>2.0858405500000003</v>
      </c>
    </row>
    <row r="76" spans="2:18" ht="16.5" customHeight="1">
      <c r="B76" s="73" t="s">
        <v>234</v>
      </c>
      <c r="C76" s="73"/>
      <c r="D76" s="12"/>
      <c r="E76" s="228">
        <v>0</v>
      </c>
      <c r="F76" s="228">
        <v>0</v>
      </c>
      <c r="G76" s="228">
        <v>0</v>
      </c>
      <c r="H76" s="228">
        <v>0</v>
      </c>
      <c r="I76" s="227"/>
      <c r="J76" s="228">
        <v>0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  <c r="P76" s="228">
        <v>0</v>
      </c>
      <c r="Q76" s="228">
        <v>0</v>
      </c>
      <c r="R76" s="228">
        <v>0</v>
      </c>
    </row>
    <row r="77" spans="2:18" ht="16.5" customHeight="1" thickBot="1">
      <c r="B77" s="250" t="s">
        <v>230</v>
      </c>
      <c r="C77" s="250"/>
      <c r="D77" s="251"/>
      <c r="E77" s="355">
        <v>0</v>
      </c>
      <c r="F77" s="355">
        <v>0</v>
      </c>
      <c r="G77" s="355">
        <v>0</v>
      </c>
      <c r="H77" s="355">
        <v>0</v>
      </c>
      <c r="I77" s="356"/>
      <c r="J77" s="355">
        <v>0</v>
      </c>
      <c r="K77" s="355">
        <v>0</v>
      </c>
      <c r="L77" s="355">
        <v>0</v>
      </c>
      <c r="M77" s="355">
        <v>0</v>
      </c>
      <c r="N77" s="355">
        <v>0</v>
      </c>
      <c r="O77" s="355">
        <v>0</v>
      </c>
      <c r="P77" s="355">
        <v>0</v>
      </c>
      <c r="Q77" s="355">
        <v>0</v>
      </c>
      <c r="R77" s="355">
        <v>0</v>
      </c>
    </row>
    <row r="78" spans="2:18" ht="16.5" customHeight="1"/>
    <row r="79" spans="2:18" ht="16.5" customHeight="1"/>
    <row r="80" spans="2:18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20"/>
      <c r="B1" s="19" t="s">
        <v>744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723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ht="16.5" customHeight="1">
      <c r="A4" s="113" t="s">
        <v>840</v>
      </c>
      <c r="B4" s="71" t="s">
        <v>202</v>
      </c>
      <c r="C4" s="72"/>
      <c r="D4" s="16"/>
      <c r="E4" s="346">
        <v>5.9461411123844492</v>
      </c>
      <c r="F4" s="346">
        <v>5.1614437469629433</v>
      </c>
      <c r="G4" s="346">
        <v>4.8227400068647119</v>
      </c>
      <c r="H4" s="346">
        <v>4.3126637055910066</v>
      </c>
      <c r="I4" s="347"/>
      <c r="J4" s="346">
        <v>4.8619707298253045</v>
      </c>
      <c r="K4" s="346">
        <v>4.8044842686362585</v>
      </c>
      <c r="L4" s="346">
        <v>4.7582567492334178</v>
      </c>
      <c r="M4" s="346">
        <v>4.6127241397679244</v>
      </c>
      <c r="N4" s="346">
        <v>4.496468610215774</v>
      </c>
      <c r="O4" s="346">
        <v>4.1954881050828003</v>
      </c>
      <c r="P4" s="346">
        <v>4.0819162165498035</v>
      </c>
      <c r="Q4" s="346">
        <v>3.9897125617485569</v>
      </c>
      <c r="R4" s="346">
        <v>3.9030401036981437</v>
      </c>
    </row>
    <row r="5" spans="1:18" ht="16.5" customHeight="1">
      <c r="A5" s="374" t="s">
        <v>806</v>
      </c>
      <c r="B5" s="73" t="s">
        <v>203</v>
      </c>
      <c r="C5" s="73"/>
      <c r="D5" s="16"/>
      <c r="E5" s="348">
        <v>6.055989409541036</v>
      </c>
      <c r="F5" s="348">
        <v>5.2202637638054465</v>
      </c>
      <c r="G5" s="348">
        <v>4.8596980088547843</v>
      </c>
      <c r="H5" s="348">
        <v>4.3456140011434838</v>
      </c>
      <c r="I5" s="347"/>
      <c r="J5" s="348">
        <v>4.8991351642137086</v>
      </c>
      <c r="K5" s="348">
        <v>4.8443762057681976</v>
      </c>
      <c r="L5" s="348">
        <v>4.7900499350341486</v>
      </c>
      <c r="M5" s="348">
        <v>4.6472797249155926</v>
      </c>
      <c r="N5" s="348">
        <v>4.5319288930493133</v>
      </c>
      <c r="O5" s="348">
        <v>4.2296458730017665</v>
      </c>
      <c r="P5" s="348">
        <v>4.1089841800340183</v>
      </c>
      <c r="Q5" s="348">
        <v>4.0221017630598528</v>
      </c>
      <c r="R5" s="348">
        <v>3.9430255788287809</v>
      </c>
    </row>
    <row r="6" spans="1:18" ht="16.5" customHeight="1">
      <c r="A6" s="115" t="s">
        <v>694</v>
      </c>
      <c r="B6" s="73" t="s">
        <v>204</v>
      </c>
      <c r="C6" s="73"/>
      <c r="D6" s="16"/>
      <c r="E6" s="348">
        <v>3.5156724691522427</v>
      </c>
      <c r="F6" s="348">
        <v>2.7824913250843517</v>
      </c>
      <c r="G6" s="348">
        <v>2.1590393195095881</v>
      </c>
      <c r="H6" s="348">
        <v>0.62860054064970039</v>
      </c>
      <c r="I6" s="347"/>
      <c r="J6" s="348">
        <v>2.534184948546327</v>
      </c>
      <c r="K6" s="348">
        <v>0.78797246156616596</v>
      </c>
      <c r="L6" s="348">
        <v>1.4272813381567426E-2</v>
      </c>
      <c r="M6" s="348">
        <v>1.3404551749482505</v>
      </c>
      <c r="N6" s="348">
        <v>0.126331758154938</v>
      </c>
      <c r="O6" s="348">
        <v>9.2228635987031127E-2</v>
      </c>
      <c r="P6" s="348">
        <v>1.6347188749078541</v>
      </c>
      <c r="Q6" s="348">
        <v>1.7550286706859815</v>
      </c>
      <c r="R6" s="348">
        <v>5.8694727648106786E-2</v>
      </c>
    </row>
    <row r="7" spans="1:18" ht="16.5" customHeight="1">
      <c r="A7" s="115" t="s">
        <v>695</v>
      </c>
      <c r="B7" s="73" t="s">
        <v>205</v>
      </c>
      <c r="C7" s="73"/>
      <c r="D7" s="16"/>
      <c r="E7" s="348">
        <v>4.4990942789118611</v>
      </c>
      <c r="F7" s="348">
        <v>3.8938168894045533</v>
      </c>
      <c r="G7" s="348">
        <v>3.4539386135387011</v>
      </c>
      <c r="H7" s="348">
        <v>3.1172044929939071</v>
      </c>
      <c r="I7" s="347"/>
      <c r="J7" s="348">
        <v>3.4585758613348143</v>
      </c>
      <c r="K7" s="348">
        <v>3.3647823382625237</v>
      </c>
      <c r="L7" s="348">
        <v>3.3446439296876567</v>
      </c>
      <c r="M7" s="348">
        <v>3.255739188924486</v>
      </c>
      <c r="N7" s="348">
        <v>3.1966968605015378</v>
      </c>
      <c r="O7" s="348">
        <v>3.0657896854469997</v>
      </c>
      <c r="P7" s="348">
        <v>3.0067200720573957</v>
      </c>
      <c r="Q7" s="348">
        <v>3.0036378409525866</v>
      </c>
      <c r="R7" s="348">
        <v>2.8136741192182355</v>
      </c>
    </row>
    <row r="8" spans="1:18" s="6" customFormat="1" ht="16.5" customHeight="1">
      <c r="A8" s="115" t="s">
        <v>696</v>
      </c>
      <c r="B8" s="73" t="s">
        <v>206</v>
      </c>
      <c r="C8" s="73"/>
      <c r="D8" s="15"/>
      <c r="E8" s="348">
        <v>6.6196822787910738</v>
      </c>
      <c r="F8" s="348">
        <v>5.6626878962181886</v>
      </c>
      <c r="G8" s="348">
        <v>5.2343833879363677</v>
      </c>
      <c r="H8" s="348">
        <v>4.5999907316361641</v>
      </c>
      <c r="I8" s="347"/>
      <c r="J8" s="348">
        <v>5.3059759458519569</v>
      </c>
      <c r="K8" s="348">
        <v>5.2349016705880986</v>
      </c>
      <c r="L8" s="348">
        <v>5.1245010524469263</v>
      </c>
      <c r="M8" s="348">
        <v>4.930611191950014</v>
      </c>
      <c r="N8" s="348">
        <v>4.8068316365315802</v>
      </c>
      <c r="O8" s="348">
        <v>4.4874169326859503</v>
      </c>
      <c r="P8" s="348">
        <v>4.3251751975980799</v>
      </c>
      <c r="Q8" s="348">
        <v>4.2167596904833209</v>
      </c>
      <c r="R8" s="348">
        <v>4.1542489403858163</v>
      </c>
    </row>
    <row r="9" spans="1:18" s="6" customFormat="1" ht="16.5" customHeight="1">
      <c r="A9" s="115" t="s">
        <v>738</v>
      </c>
      <c r="B9" s="73" t="s">
        <v>207</v>
      </c>
      <c r="C9" s="73"/>
      <c r="D9" s="15"/>
      <c r="E9" s="348">
        <v>6.2682296855381923</v>
      </c>
      <c r="F9" s="348">
        <v>5.361967532569377</v>
      </c>
      <c r="G9" s="348">
        <v>4.9726561060582091</v>
      </c>
      <c r="H9" s="348">
        <v>4.2532324250827962</v>
      </c>
      <c r="I9" s="347"/>
      <c r="J9" s="348">
        <v>5.0936589138123578</v>
      </c>
      <c r="K9" s="348">
        <v>4.9585053286662459</v>
      </c>
      <c r="L9" s="348">
        <v>4.8045713955091145</v>
      </c>
      <c r="M9" s="348">
        <v>4.6027448900291654</v>
      </c>
      <c r="N9" s="348">
        <v>4.4748691557132689</v>
      </c>
      <c r="O9" s="348">
        <v>4.1451104542883606</v>
      </c>
      <c r="P9" s="348">
        <v>3.9427257155570072</v>
      </c>
      <c r="Q9" s="348">
        <v>3.8789638354293055</v>
      </c>
      <c r="R9" s="348">
        <v>3.821843528211355</v>
      </c>
    </row>
    <row r="10" spans="1:18" s="6" customFormat="1" ht="16.5" customHeight="1">
      <c r="A10" s="115" t="s">
        <v>697</v>
      </c>
      <c r="B10" s="73" t="s">
        <v>208</v>
      </c>
      <c r="C10" s="73"/>
      <c r="D10" s="15"/>
      <c r="E10" s="348">
        <v>7.0095005963444175</v>
      </c>
      <c r="F10" s="348">
        <v>6.1773425750543511</v>
      </c>
      <c r="G10" s="348">
        <v>6.1854558033539124</v>
      </c>
      <c r="H10" s="348">
        <v>5.1294720483118441</v>
      </c>
      <c r="I10" s="347"/>
      <c r="J10" s="348">
        <v>6.2414387430478495</v>
      </c>
      <c r="K10" s="348">
        <v>6.2764694507888752</v>
      </c>
      <c r="L10" s="348">
        <v>5.9737890080938563</v>
      </c>
      <c r="M10" s="348">
        <v>5.8249740000095169</v>
      </c>
      <c r="N10" s="348">
        <v>5.7319447860121953</v>
      </c>
      <c r="O10" s="348">
        <v>5.2498279110535657</v>
      </c>
      <c r="P10" s="348">
        <v>4.4863722417807459</v>
      </c>
      <c r="Q10" s="348">
        <v>4.3860834976605245</v>
      </c>
      <c r="R10" s="348">
        <v>4.4528873489338938</v>
      </c>
    </row>
    <row r="11" spans="1:18" s="6" customFormat="1" ht="16.5" customHeight="1">
      <c r="A11" s="115" t="s">
        <v>844</v>
      </c>
      <c r="B11" s="73" t="s">
        <v>209</v>
      </c>
      <c r="C11" s="73"/>
      <c r="D11" s="15"/>
      <c r="E11" s="348">
        <v>-7.6250495617846559</v>
      </c>
      <c r="F11" s="348">
        <v>43.265871195358713</v>
      </c>
      <c r="G11" s="348">
        <v>1.9230219665788264</v>
      </c>
      <c r="H11" s="348">
        <v>-1.0122069062783698</v>
      </c>
      <c r="I11" s="347"/>
      <c r="J11" s="348">
        <v>-1.9828652298358771</v>
      </c>
      <c r="K11" s="348">
        <v>0</v>
      </c>
      <c r="L11" s="348">
        <v>3.6839496380562404</v>
      </c>
      <c r="M11" s="348">
        <v>-0.44837537184982917</v>
      </c>
      <c r="N11" s="348">
        <v>-0.45654240915271288</v>
      </c>
      <c r="O11" s="348">
        <v>-4.5723779847783996</v>
      </c>
      <c r="P11" s="348">
        <v>0</v>
      </c>
      <c r="Q11" s="348">
        <v>15.003716421408548</v>
      </c>
      <c r="R11" s="348">
        <v>-9.2692067950007697</v>
      </c>
    </row>
    <row r="12" spans="1:18" s="6" customFormat="1" ht="16.5" customHeight="1">
      <c r="A12" s="373" t="s">
        <v>810</v>
      </c>
      <c r="B12" s="73" t="s">
        <v>210</v>
      </c>
      <c r="C12" s="73"/>
      <c r="D12" s="15"/>
      <c r="E12" s="348">
        <v>0</v>
      </c>
      <c r="F12" s="348">
        <v>0</v>
      </c>
      <c r="G12" s="348">
        <v>0</v>
      </c>
      <c r="H12" s="348">
        <v>0</v>
      </c>
      <c r="I12" s="347"/>
      <c r="J12" s="348">
        <v>0</v>
      </c>
      <c r="K12" s="348"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  <c r="R12" s="348">
        <v>0</v>
      </c>
    </row>
    <row r="13" spans="1:18" s="6" customFormat="1" ht="16.5" customHeight="1">
      <c r="A13" s="115" t="s">
        <v>699</v>
      </c>
      <c r="B13" s="73" t="s">
        <v>211</v>
      </c>
      <c r="C13" s="73"/>
      <c r="D13" s="15"/>
      <c r="E13" s="348">
        <v>19.783557861278801</v>
      </c>
      <c r="F13" s="348">
        <v>20.104110276717037</v>
      </c>
      <c r="G13" s="348">
        <v>21.987775213093851</v>
      </c>
      <c r="H13" s="348">
        <v>24.492914679898988</v>
      </c>
      <c r="I13" s="347"/>
      <c r="J13" s="348">
        <v>22.327972118366038</v>
      </c>
      <c r="K13" s="348">
        <v>20.753796522532916</v>
      </c>
      <c r="L13" s="348">
        <v>23.897492939619859</v>
      </c>
      <c r="M13" s="348">
        <v>22.576630330523201</v>
      </c>
      <c r="N13" s="348">
        <v>23.087673669499416</v>
      </c>
      <c r="O13" s="348">
        <v>24.8189880366143</v>
      </c>
      <c r="P13" s="348">
        <v>26.724203481218296</v>
      </c>
      <c r="Q13" s="348">
        <v>25.041319819869717</v>
      </c>
      <c r="R13" s="348">
        <v>25.514356998776904</v>
      </c>
    </row>
    <row r="14" spans="1:18" s="6" customFormat="1" ht="16.5" customHeight="1">
      <c r="A14" s="115" t="s">
        <v>700</v>
      </c>
      <c r="B14" s="73" t="s">
        <v>212</v>
      </c>
      <c r="C14" s="73"/>
      <c r="D14" s="15"/>
      <c r="E14" s="348">
        <v>3.2355007630400703</v>
      </c>
      <c r="F14" s="348">
        <v>2.5838828181310443</v>
      </c>
      <c r="G14" s="348">
        <v>2.4773044371275978</v>
      </c>
      <c r="H14" s="348">
        <v>1.5356615398374418</v>
      </c>
      <c r="I14" s="347"/>
      <c r="J14" s="348">
        <v>2.5604219540062587</v>
      </c>
      <c r="K14" s="348">
        <v>2.4563794783865509</v>
      </c>
      <c r="L14" s="348">
        <v>2.0940442731130235</v>
      </c>
      <c r="M14" s="348">
        <v>2.0134515629301077</v>
      </c>
      <c r="N14" s="348">
        <v>1.8946165040818439</v>
      </c>
      <c r="O14" s="348">
        <v>1.5010769774891839</v>
      </c>
      <c r="P14" s="348">
        <v>1.5004089924010595</v>
      </c>
      <c r="Q14" s="348">
        <v>1.5043786292455665</v>
      </c>
      <c r="R14" s="348">
        <v>1.4587364849331173</v>
      </c>
    </row>
    <row r="15" spans="1:18" s="6" customFormat="1" ht="16.5" customHeight="1">
      <c r="A15" s="115" t="s">
        <v>701</v>
      </c>
      <c r="B15" s="73" t="s">
        <v>213</v>
      </c>
      <c r="C15" s="73"/>
      <c r="D15" s="15"/>
      <c r="E15" s="348">
        <v>0</v>
      </c>
      <c r="F15" s="348">
        <v>0</v>
      </c>
      <c r="G15" s="348">
        <v>0</v>
      </c>
      <c r="H15" s="348">
        <v>0</v>
      </c>
      <c r="I15" s="347"/>
      <c r="J15" s="348">
        <v>0</v>
      </c>
      <c r="K15" s="348">
        <v>0</v>
      </c>
      <c r="L15" s="348">
        <v>0</v>
      </c>
      <c r="M15" s="347">
        <v>0</v>
      </c>
      <c r="N15" s="348">
        <v>0</v>
      </c>
      <c r="O15" s="348">
        <v>0</v>
      </c>
      <c r="P15" s="348">
        <v>0</v>
      </c>
      <c r="Q15" s="348">
        <v>0</v>
      </c>
      <c r="R15" s="348">
        <v>0</v>
      </c>
    </row>
    <row r="16" spans="1:18" s="6" customFormat="1" ht="16.5" customHeight="1">
      <c r="A16" s="113" t="s">
        <v>51</v>
      </c>
      <c r="B16" s="72" t="s">
        <v>214</v>
      </c>
      <c r="C16" s="72"/>
      <c r="D16" s="15"/>
      <c r="E16" s="346">
        <v>0</v>
      </c>
      <c r="F16" s="346">
        <v>0</v>
      </c>
      <c r="G16" s="346">
        <v>0</v>
      </c>
      <c r="H16" s="346">
        <v>0</v>
      </c>
      <c r="I16" s="347"/>
      <c r="J16" s="346">
        <v>0</v>
      </c>
      <c r="K16" s="346">
        <v>0</v>
      </c>
      <c r="L16" s="346">
        <v>0</v>
      </c>
      <c r="M16" s="349">
        <v>0</v>
      </c>
      <c r="N16" s="346">
        <v>0</v>
      </c>
      <c r="O16" s="346">
        <v>0</v>
      </c>
      <c r="P16" s="346">
        <v>0</v>
      </c>
      <c r="Q16" s="346">
        <v>0</v>
      </c>
      <c r="R16" s="346">
        <v>0</v>
      </c>
    </row>
    <row r="17" spans="1:18" s="6" customFormat="1" ht="16.5" customHeight="1">
      <c r="A17" s="113" t="s">
        <v>692</v>
      </c>
      <c r="B17" s="73" t="s">
        <v>215</v>
      </c>
      <c r="C17" s="73"/>
      <c r="D17" s="15"/>
      <c r="E17" s="348">
        <v>2.9101803260323953</v>
      </c>
      <c r="F17" s="348">
        <v>2.5475594172072737</v>
      </c>
      <c r="G17" s="348">
        <v>2.2369540438044275</v>
      </c>
      <c r="H17" s="348">
        <v>1.6249669499407786</v>
      </c>
      <c r="I17" s="347"/>
      <c r="J17" s="348">
        <v>2.3428239371689559</v>
      </c>
      <c r="K17" s="348">
        <v>1.9976423880578611</v>
      </c>
      <c r="L17" s="348">
        <v>2.1223527965346931</v>
      </c>
      <c r="M17" s="347">
        <v>1.7915409289787214</v>
      </c>
      <c r="N17" s="348">
        <v>1.6111967060260726</v>
      </c>
      <c r="O17" s="348">
        <v>1.3826027132964165</v>
      </c>
      <c r="P17" s="348">
        <v>1.884159845280774</v>
      </c>
      <c r="Q17" s="348">
        <v>1.3009788966630884</v>
      </c>
      <c r="R17" s="348">
        <v>1.1952069343610661</v>
      </c>
    </row>
    <row r="18" spans="1:18" s="6" customFormat="1" ht="16.5" customHeight="1">
      <c r="A18" s="111" t="s">
        <v>693</v>
      </c>
      <c r="B18" s="73" t="s">
        <v>216</v>
      </c>
      <c r="C18" s="73"/>
      <c r="D18" s="15"/>
      <c r="E18" s="348">
        <v>0.1140807179864355</v>
      </c>
      <c r="F18" s="348">
        <v>6.3997636300310468E-2</v>
      </c>
      <c r="G18" s="348">
        <v>5.8507532543410651E-2</v>
      </c>
      <c r="H18" s="348">
        <v>2.816742944750902E-2</v>
      </c>
      <c r="I18" s="347"/>
      <c r="J18" s="348">
        <v>5.7980570994390267E-2</v>
      </c>
      <c r="K18" s="348">
        <v>9.5312562199808076E-2</v>
      </c>
      <c r="L18" s="348">
        <v>7.7715627597071971E-2</v>
      </c>
      <c r="M18" s="347">
        <v>6.4441047199365775E-2</v>
      </c>
      <c r="N18" s="348">
        <v>5.1109331837178161E-2</v>
      </c>
      <c r="O18" s="348">
        <v>7.4671219101901864E-3</v>
      </c>
      <c r="P18" s="348">
        <v>4.8603379035852041E-4</v>
      </c>
      <c r="Q18" s="348">
        <v>8.9874991081823866E-4</v>
      </c>
      <c r="R18" s="348">
        <v>3.9382770021768919E-4</v>
      </c>
    </row>
    <row r="19" spans="1:18" s="6" customFormat="1" ht="16.5" customHeight="1">
      <c r="A19" s="114"/>
      <c r="B19" s="73" t="s">
        <v>217</v>
      </c>
      <c r="C19" s="73"/>
      <c r="D19" s="15"/>
      <c r="E19" s="348">
        <v>0</v>
      </c>
      <c r="F19" s="348">
        <v>0</v>
      </c>
      <c r="G19" s="348">
        <v>0</v>
      </c>
      <c r="H19" s="348">
        <v>0</v>
      </c>
      <c r="I19" s="347"/>
      <c r="J19" s="348">
        <v>0</v>
      </c>
      <c r="K19" s="348">
        <v>0</v>
      </c>
      <c r="L19" s="348">
        <v>0</v>
      </c>
      <c r="M19" s="347">
        <v>0</v>
      </c>
      <c r="N19" s="348">
        <v>0</v>
      </c>
      <c r="O19" s="348">
        <v>0</v>
      </c>
      <c r="P19" s="348">
        <v>0</v>
      </c>
      <c r="Q19" s="348">
        <v>0</v>
      </c>
      <c r="R19" s="348">
        <v>0</v>
      </c>
    </row>
    <row r="20" spans="1:18" s="6" customFormat="1" ht="16.5" customHeight="1">
      <c r="A20" s="114"/>
      <c r="B20" s="73" t="s">
        <v>218</v>
      </c>
      <c r="C20" s="73"/>
      <c r="D20" s="15"/>
      <c r="E20" s="348">
        <v>3.1364406612548139</v>
      </c>
      <c r="F20" s="348">
        <v>3.0518113612870659</v>
      </c>
      <c r="G20" s="348">
        <v>2.474293841323735</v>
      </c>
      <c r="H20" s="348">
        <v>1.8779053856358265</v>
      </c>
      <c r="I20" s="347"/>
      <c r="J20" s="348">
        <v>2.5716988155114446</v>
      </c>
      <c r="K20" s="348">
        <v>2.249160981753612</v>
      </c>
      <c r="L20" s="348">
        <v>2.3282333287974</v>
      </c>
      <c r="M20" s="347">
        <v>2.0310531400740142</v>
      </c>
      <c r="N20" s="348">
        <v>1.87550472520902</v>
      </c>
      <c r="O20" s="348">
        <v>1.5629115947975774</v>
      </c>
      <c r="P20" s="348">
        <v>2.1947683838197314</v>
      </c>
      <c r="Q20" s="348">
        <v>1.5181430826586411</v>
      </c>
      <c r="R20" s="348">
        <v>1.4360786304950712</v>
      </c>
    </row>
    <row r="21" spans="1:18" s="6" customFormat="1" ht="16.5" customHeight="1">
      <c r="A21" s="109"/>
      <c r="B21" s="74" t="s">
        <v>214</v>
      </c>
      <c r="C21" s="74"/>
      <c r="D21" s="15"/>
      <c r="E21" s="350">
        <v>0</v>
      </c>
      <c r="F21" s="350">
        <v>0</v>
      </c>
      <c r="G21" s="350">
        <v>0</v>
      </c>
      <c r="H21" s="350">
        <v>0</v>
      </c>
      <c r="I21" s="347"/>
      <c r="J21" s="350">
        <v>0</v>
      </c>
      <c r="K21" s="350">
        <v>0</v>
      </c>
      <c r="L21" s="350">
        <v>0</v>
      </c>
      <c r="M21" s="350">
        <v>0</v>
      </c>
      <c r="N21" s="350">
        <v>0</v>
      </c>
      <c r="O21" s="350">
        <v>0</v>
      </c>
      <c r="P21" s="350">
        <v>0</v>
      </c>
      <c r="Q21" s="350">
        <v>0</v>
      </c>
      <c r="R21" s="350">
        <v>0</v>
      </c>
    </row>
    <row r="22" spans="1:18" s="6" customFormat="1" ht="16.5" customHeight="1">
      <c r="A22" s="109"/>
      <c r="B22" s="75" t="s">
        <v>219</v>
      </c>
      <c r="C22" s="76"/>
      <c r="D22" s="15"/>
      <c r="E22" s="351">
        <v>3.1750982195944766</v>
      </c>
      <c r="F22" s="351">
        <v>2.7069718488509817</v>
      </c>
      <c r="G22" s="351">
        <v>2.4056141176434496</v>
      </c>
      <c r="H22" s="351">
        <v>1.9649542590967886</v>
      </c>
      <c r="I22" s="347"/>
      <c r="J22" s="351">
        <v>2.4269103625969177</v>
      </c>
      <c r="K22" s="351">
        <v>2.392121673037173</v>
      </c>
      <c r="L22" s="351">
        <v>2.3285475127907094</v>
      </c>
      <c r="M22" s="351">
        <v>2.2302804511707972</v>
      </c>
      <c r="N22" s="351">
        <v>2.1217821644364703</v>
      </c>
      <c r="O22" s="351">
        <v>1.870653066741887</v>
      </c>
      <c r="P22" s="351">
        <v>1.7636249043763617</v>
      </c>
      <c r="Q22" s="351">
        <v>1.6941668581778615</v>
      </c>
      <c r="R22" s="351">
        <v>1.6140166420940953</v>
      </c>
    </row>
    <row r="23" spans="1:18" s="6" customFormat="1" ht="16.5" customHeight="1">
      <c r="A23" s="109"/>
      <c r="B23" s="73" t="s">
        <v>220</v>
      </c>
      <c r="C23" s="73"/>
      <c r="D23" s="15"/>
      <c r="E23" s="348">
        <v>3.2400733520104481</v>
      </c>
      <c r="F23" s="348">
        <v>2.7446028742919077</v>
      </c>
      <c r="G23" s="348">
        <v>2.4306216180734697</v>
      </c>
      <c r="H23" s="348">
        <v>1.9837152183896785</v>
      </c>
      <c r="I23" s="347"/>
      <c r="J23" s="348">
        <v>2.4524722342226717</v>
      </c>
      <c r="K23" s="348">
        <v>2.4177408176047361</v>
      </c>
      <c r="L23" s="348">
        <v>2.3496464019975476</v>
      </c>
      <c r="M23" s="348">
        <v>2.2513956102557593</v>
      </c>
      <c r="N23" s="348">
        <v>2.1418572627291943</v>
      </c>
      <c r="O23" s="348">
        <v>1.888447371751228</v>
      </c>
      <c r="P23" s="348">
        <v>1.7808657008403859</v>
      </c>
      <c r="Q23" s="348">
        <v>1.7094166001296749</v>
      </c>
      <c r="R23" s="348">
        <v>1.6287555390165327</v>
      </c>
    </row>
    <row r="24" spans="1:18" s="6" customFormat="1" ht="16.5" customHeight="1">
      <c r="A24" s="109"/>
      <c r="B24" s="73" t="s">
        <v>221</v>
      </c>
      <c r="C24" s="73"/>
      <c r="D24" s="15"/>
      <c r="E24" s="348">
        <v>3.1524226115597731</v>
      </c>
      <c r="F24" s="348">
        <v>2.6315389962695019</v>
      </c>
      <c r="G24" s="348">
        <v>2.3634552372835675</v>
      </c>
      <c r="H24" s="348">
        <v>1.8806376187450755</v>
      </c>
      <c r="I24" s="347"/>
      <c r="J24" s="348">
        <v>2.3964531857171787</v>
      </c>
      <c r="K24" s="348">
        <v>2.3610990665594533</v>
      </c>
      <c r="L24" s="348">
        <v>2.2738229319964911</v>
      </c>
      <c r="M24" s="348">
        <v>2.159601831349939</v>
      </c>
      <c r="N24" s="348">
        <v>2.0411499605226471</v>
      </c>
      <c r="O24" s="348">
        <v>1.7826251122228438</v>
      </c>
      <c r="P24" s="348">
        <v>1.6747244099856242</v>
      </c>
      <c r="Q24" s="348">
        <v>1.5956217637957681</v>
      </c>
      <c r="R24" s="348">
        <v>1.4966266606636365</v>
      </c>
    </row>
    <row r="25" spans="1:18" s="6" customFormat="1" ht="16.5" customHeight="1">
      <c r="A25" s="109"/>
      <c r="B25" s="73" t="s">
        <v>222</v>
      </c>
      <c r="C25" s="73"/>
      <c r="D25" s="15"/>
      <c r="E25" s="348">
        <v>3.0959610429110938</v>
      </c>
      <c r="F25" s="348">
        <v>2.5993593489447062</v>
      </c>
      <c r="G25" s="348">
        <v>2.3318781189416793</v>
      </c>
      <c r="H25" s="348">
        <v>1.8710920005314369</v>
      </c>
      <c r="I25" s="347"/>
      <c r="J25" s="348">
        <v>2.3623724954032044</v>
      </c>
      <c r="K25" s="348">
        <v>2.3355433129530452</v>
      </c>
      <c r="L25" s="348">
        <v>2.2487046128123627</v>
      </c>
      <c r="M25" s="348">
        <v>2.1413543989049062</v>
      </c>
      <c r="N25" s="348">
        <v>2.0275813135678331</v>
      </c>
      <c r="O25" s="348">
        <v>1.7766138913554921</v>
      </c>
      <c r="P25" s="348">
        <v>1.6684509918809907</v>
      </c>
      <c r="Q25" s="348">
        <v>1.5887762497873472</v>
      </c>
      <c r="R25" s="348">
        <v>1.4878269449744195</v>
      </c>
    </row>
    <row r="26" spans="1:18" s="6" customFormat="1" ht="16.5" customHeight="1">
      <c r="A26" s="109"/>
      <c r="B26" s="73" t="s">
        <v>223</v>
      </c>
      <c r="C26" s="73"/>
      <c r="D26" s="15"/>
      <c r="E26" s="348">
        <v>4.155455672889107</v>
      </c>
      <c r="F26" s="348">
        <v>3.1077893601800404</v>
      </c>
      <c r="G26" s="348">
        <v>2.8399737974836303</v>
      </c>
      <c r="H26" s="348">
        <v>2.2548602929814745</v>
      </c>
      <c r="I26" s="347"/>
      <c r="J26" s="348">
        <v>2.8317306859095233</v>
      </c>
      <c r="K26" s="348">
        <v>2.8455887279621366</v>
      </c>
      <c r="L26" s="348">
        <v>2.799020711789852</v>
      </c>
      <c r="M26" s="348">
        <v>2.7128594995142254</v>
      </c>
      <c r="N26" s="348">
        <v>2.5926456703242287</v>
      </c>
      <c r="O26" s="348">
        <v>2.0398262492272816</v>
      </c>
      <c r="P26" s="348">
        <v>1.8884717266933428</v>
      </c>
      <c r="Q26" s="348">
        <v>1.8498794329461148</v>
      </c>
      <c r="R26" s="348">
        <v>1.8485936106129581</v>
      </c>
    </row>
    <row r="27" spans="1:18" s="6" customFormat="1" ht="16.5" customHeight="1">
      <c r="A27" s="109"/>
      <c r="B27" s="73" t="s">
        <v>224</v>
      </c>
      <c r="C27" s="73"/>
      <c r="D27" s="15"/>
      <c r="E27" s="348">
        <v>2.6177708001915159</v>
      </c>
      <c r="F27" s="348">
        <v>2.4494419209216405</v>
      </c>
      <c r="G27" s="348">
        <v>1.8603050909797083</v>
      </c>
      <c r="H27" s="348">
        <v>1.6021427357908409</v>
      </c>
      <c r="I27" s="347"/>
      <c r="J27" s="348">
        <v>1.7378303525751466</v>
      </c>
      <c r="K27" s="348">
        <v>1.8431049605555951</v>
      </c>
      <c r="L27" s="348">
        <v>1.8597846475718371</v>
      </c>
      <c r="M27" s="348">
        <v>1.8042106794336559</v>
      </c>
      <c r="N27" s="348">
        <v>1.7622212905605388</v>
      </c>
      <c r="O27" s="348">
        <v>1.5029858615740606</v>
      </c>
      <c r="P27" s="348">
        <v>1.4587706617062812</v>
      </c>
      <c r="Q27" s="348">
        <v>1.4550834786912368</v>
      </c>
      <c r="R27" s="348">
        <v>1.3590890584723696</v>
      </c>
    </row>
    <row r="28" spans="1:18" s="6" customFormat="1" ht="16.5" customHeight="1">
      <c r="A28" s="109"/>
      <c r="B28" s="73" t="s">
        <v>225</v>
      </c>
      <c r="C28" s="73"/>
      <c r="D28" s="15"/>
      <c r="E28" s="348">
        <v>2.2269114320740035</v>
      </c>
      <c r="F28" s="348">
        <v>2.073816245756567</v>
      </c>
      <c r="G28" s="348">
        <v>1.6391707317615121</v>
      </c>
      <c r="H28" s="348">
        <v>1.5491032618080272</v>
      </c>
      <c r="I28" s="347"/>
      <c r="J28" s="348">
        <v>1.5158719932899933</v>
      </c>
      <c r="K28" s="348">
        <v>1.6290160279041073</v>
      </c>
      <c r="L28" s="348">
        <v>1.6566086745505837</v>
      </c>
      <c r="M28" s="348">
        <v>1.6847657767548643</v>
      </c>
      <c r="N28" s="348">
        <v>1.6595304014699712</v>
      </c>
      <c r="O28" s="348">
        <v>1.4397627471694283</v>
      </c>
      <c r="P28" s="348">
        <v>1.4337135965419217</v>
      </c>
      <c r="Q28" s="348">
        <v>1.4235963067271731</v>
      </c>
      <c r="R28" s="348">
        <v>1.3203096758889925</v>
      </c>
    </row>
    <row r="29" spans="1:18" s="6" customFormat="1" ht="16.5" customHeight="1">
      <c r="A29" s="109"/>
      <c r="B29" s="73" t="s">
        <v>226</v>
      </c>
      <c r="C29" s="73"/>
      <c r="D29" s="15"/>
      <c r="E29" s="348">
        <v>3.7436603073294279</v>
      </c>
      <c r="F29" s="348">
        <v>3.2311389529574766</v>
      </c>
      <c r="G29" s="348">
        <v>2.6608422066223976</v>
      </c>
      <c r="H29" s="348">
        <v>1.7069493337501402</v>
      </c>
      <c r="I29" s="347"/>
      <c r="J29" s="348">
        <v>2.7033515695816135</v>
      </c>
      <c r="K29" s="348">
        <v>2.6489534591274735</v>
      </c>
      <c r="L29" s="348">
        <v>2.5742950437926386</v>
      </c>
      <c r="M29" s="348">
        <v>2.3098405023585862</v>
      </c>
      <c r="N29" s="348">
        <v>2.1276693923150485</v>
      </c>
      <c r="O29" s="348">
        <v>1.652343924043576</v>
      </c>
      <c r="P29" s="348">
        <v>1.487421354588506</v>
      </c>
      <c r="Q29" s="348">
        <v>1.508169009345198</v>
      </c>
      <c r="R29" s="348">
        <v>1.508188104293902</v>
      </c>
    </row>
    <row r="30" spans="1:18" s="6" customFormat="1" ht="16.5" customHeight="1">
      <c r="A30" s="109"/>
      <c r="B30" s="73" t="s">
        <v>227</v>
      </c>
      <c r="C30" s="73"/>
      <c r="D30" s="15"/>
      <c r="E30" s="348">
        <v>3.5837434546117373</v>
      </c>
      <c r="F30" s="348">
        <v>2.8717155970620416</v>
      </c>
      <c r="G30" s="348">
        <v>2.35649673153981</v>
      </c>
      <c r="H30" s="348">
        <v>1.7916301481889763</v>
      </c>
      <c r="I30" s="347"/>
      <c r="J30" s="348">
        <v>2.3491040282680249</v>
      </c>
      <c r="K30" s="348">
        <v>2.3296424171092673</v>
      </c>
      <c r="L30" s="348">
        <v>2.2484675066897664</v>
      </c>
      <c r="M30" s="348">
        <v>2.0655905777897905</v>
      </c>
      <c r="N30" s="348">
        <v>1.9983841285345791</v>
      </c>
      <c r="O30" s="348">
        <v>1.6170783203231831</v>
      </c>
      <c r="P30" s="348">
        <v>1.4877452615928841</v>
      </c>
      <c r="Q30" s="348">
        <v>1.4827206726206996</v>
      </c>
      <c r="R30" s="348">
        <v>1.4834554930591348</v>
      </c>
    </row>
    <row r="31" spans="1:18" s="6" customFormat="1" ht="16.5" customHeight="1">
      <c r="A31" s="109"/>
      <c r="B31" s="73" t="s">
        <v>228</v>
      </c>
      <c r="C31" s="73"/>
      <c r="D31" s="15"/>
      <c r="E31" s="348">
        <v>0</v>
      </c>
      <c r="F31" s="348">
        <v>0</v>
      </c>
      <c r="G31" s="348">
        <v>0</v>
      </c>
      <c r="H31" s="348">
        <v>0</v>
      </c>
      <c r="I31" s="347"/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</row>
    <row r="32" spans="1:18" s="6" customFormat="1" ht="16.5" customHeight="1">
      <c r="A32" s="109"/>
      <c r="B32" s="73" t="s">
        <v>229</v>
      </c>
      <c r="C32" s="73"/>
      <c r="D32" s="15"/>
      <c r="E32" s="348">
        <v>4.4501645393728611</v>
      </c>
      <c r="F32" s="348">
        <v>3.8878345167660222</v>
      </c>
      <c r="G32" s="348">
        <v>3.6935789294007648</v>
      </c>
      <c r="H32" s="348">
        <v>3.5457292932943889</v>
      </c>
      <c r="I32" s="347"/>
      <c r="J32" s="348">
        <v>3.7293188061072424</v>
      </c>
      <c r="K32" s="348">
        <v>3.5438306798126433</v>
      </c>
      <c r="L32" s="348">
        <v>3.5769226304741464</v>
      </c>
      <c r="M32" s="348">
        <v>3.6159797818221695</v>
      </c>
      <c r="N32" s="348">
        <v>3.608975733690662</v>
      </c>
      <c r="O32" s="348">
        <v>3.5027468979511234</v>
      </c>
      <c r="P32" s="348">
        <v>3.4620227413087221</v>
      </c>
      <c r="Q32" s="348">
        <v>3.4524373453192072</v>
      </c>
      <c r="R32" s="348">
        <v>3.4769365169217692</v>
      </c>
    </row>
    <row r="33" spans="1:20" s="6" customFormat="1" ht="16.5" customHeight="1">
      <c r="A33" s="109"/>
      <c r="B33" s="72" t="s">
        <v>230</v>
      </c>
      <c r="C33" s="72"/>
      <c r="D33" s="15"/>
      <c r="E33" s="346">
        <v>6.1248388583701079</v>
      </c>
      <c r="F33" s="346">
        <v>7.3285958241967029</v>
      </c>
      <c r="G33" s="346">
        <v>7.7741692917699634</v>
      </c>
      <c r="H33" s="346">
        <v>4.0809272244631254</v>
      </c>
      <c r="I33" s="347"/>
      <c r="J33" s="346">
        <v>7.1019779918359074</v>
      </c>
      <c r="K33" s="346">
        <v>9.7140509723154533</v>
      </c>
      <c r="L33" s="346">
        <v>7.4174334038880216</v>
      </c>
      <c r="M33" s="346">
        <v>5.1805126981894043</v>
      </c>
      <c r="N33" s="346">
        <v>4.1665645438317824</v>
      </c>
      <c r="O33" s="346">
        <v>5.0210650701614989</v>
      </c>
      <c r="P33" s="346">
        <v>3.3297485425205395</v>
      </c>
      <c r="Q33" s="346">
        <v>2.8259292772319169</v>
      </c>
      <c r="R33" s="346">
        <v>3.2638094157513433</v>
      </c>
    </row>
    <row r="34" spans="1:20" s="6" customFormat="1" ht="16.5" customHeight="1">
      <c r="A34" s="109"/>
      <c r="B34" s="73" t="s">
        <v>231</v>
      </c>
      <c r="C34" s="73"/>
      <c r="D34" s="15"/>
      <c r="E34" s="348">
        <v>1.459908464825729</v>
      </c>
      <c r="F34" s="348">
        <v>1.1341401227385606</v>
      </c>
      <c r="G34" s="348">
        <v>0.77422713638332252</v>
      </c>
      <c r="H34" s="348">
        <v>0.5523134126150927</v>
      </c>
      <c r="I34" s="347"/>
      <c r="J34" s="348">
        <v>0.80261687898336265</v>
      </c>
      <c r="K34" s="348">
        <v>0.70803528347982825</v>
      </c>
      <c r="L34" s="348">
        <v>0.7168854821030054</v>
      </c>
      <c r="M34" s="348">
        <v>0.63756452094561655</v>
      </c>
      <c r="N34" s="348">
        <v>0.61165066344275854</v>
      </c>
      <c r="O34" s="348">
        <v>0.51727767063887364</v>
      </c>
      <c r="P34" s="348">
        <v>0.47566818605746269</v>
      </c>
      <c r="Q34" s="348">
        <v>0.53684519342010584</v>
      </c>
      <c r="R34" s="348">
        <v>0.51438971323214533</v>
      </c>
    </row>
    <row r="35" spans="1:20" s="6" customFormat="1" ht="16.5" customHeight="1">
      <c r="A35" s="109"/>
      <c r="B35" s="73" t="s">
        <v>232</v>
      </c>
      <c r="C35" s="73"/>
      <c r="D35" s="15"/>
      <c r="E35" s="348">
        <v>0.4111106544576118</v>
      </c>
      <c r="F35" s="348">
        <v>0.12184676305622309</v>
      </c>
      <c r="G35" s="348">
        <v>5.6288401844534861E-2</v>
      </c>
      <c r="H35" s="348">
        <v>6.6497996130629636E-2</v>
      </c>
      <c r="I35" s="347"/>
      <c r="J35" s="348">
        <v>5.3825404053311279E-2</v>
      </c>
      <c r="K35" s="348">
        <v>5.6142665455018038E-2</v>
      </c>
      <c r="L35" s="348">
        <v>5.370637688782328E-2</v>
      </c>
      <c r="M35" s="348">
        <v>6.2381012825720346E-2</v>
      </c>
      <c r="N35" s="348">
        <v>5.961004359009521E-2</v>
      </c>
      <c r="O35" s="348">
        <v>6.7816131450715161E-2</v>
      </c>
      <c r="P35" s="348">
        <v>7.7153605930207717E-2</v>
      </c>
      <c r="Q35" s="348">
        <v>0.1103744256121081</v>
      </c>
      <c r="R35" s="348">
        <v>0.12472805110729068</v>
      </c>
    </row>
    <row r="36" spans="1:20" s="9" customFormat="1" ht="16.5" customHeight="1">
      <c r="A36" s="109"/>
      <c r="B36" s="73" t="s">
        <v>233</v>
      </c>
      <c r="C36" s="73"/>
      <c r="D36" s="12"/>
      <c r="E36" s="348">
        <v>1.5212374545249161</v>
      </c>
      <c r="F36" s="348">
        <v>1.1848637839190592</v>
      </c>
      <c r="G36" s="348">
        <v>0.84061595569818115</v>
      </c>
      <c r="H36" s="348">
        <v>0.60569573376068708</v>
      </c>
      <c r="I36" s="347"/>
      <c r="J36" s="348">
        <v>0.87011420995293154</v>
      </c>
      <c r="K36" s="348">
        <v>0.77102022725914443</v>
      </c>
      <c r="L36" s="348">
        <v>0.78626236134290484</v>
      </c>
      <c r="M36" s="348">
        <v>0.69748104188532856</v>
      </c>
      <c r="N36" s="348">
        <v>0.67124543139834392</v>
      </c>
      <c r="O36" s="348">
        <v>0.56453893498496077</v>
      </c>
      <c r="P36" s="348">
        <v>0.52273487825154197</v>
      </c>
      <c r="Q36" s="348">
        <v>0.59378524455473392</v>
      </c>
      <c r="R36" s="348">
        <v>0.59420863664281232</v>
      </c>
    </row>
    <row r="37" spans="1:20" s="9" customFormat="1" ht="16.5" customHeight="1">
      <c r="A37" s="109"/>
      <c r="B37" s="73" t="s">
        <v>234</v>
      </c>
      <c r="C37" s="73"/>
      <c r="D37" s="12"/>
      <c r="E37" s="348">
        <v>0</v>
      </c>
      <c r="F37" s="348">
        <v>0</v>
      </c>
      <c r="G37" s="348">
        <v>0</v>
      </c>
      <c r="H37" s="348">
        <v>0</v>
      </c>
      <c r="I37" s="347"/>
      <c r="J37" s="348">
        <v>0</v>
      </c>
      <c r="K37" s="348">
        <v>0</v>
      </c>
      <c r="L37" s="348">
        <v>0</v>
      </c>
      <c r="M37" s="348">
        <v>0</v>
      </c>
      <c r="N37" s="348">
        <v>0</v>
      </c>
      <c r="O37" s="348">
        <v>0</v>
      </c>
      <c r="P37" s="348">
        <v>0</v>
      </c>
      <c r="Q37" s="348">
        <v>0</v>
      </c>
      <c r="R37" s="348">
        <v>0</v>
      </c>
    </row>
    <row r="38" spans="1:20" s="9" customFormat="1" ht="16.5" customHeight="1" thickBot="1">
      <c r="A38" s="109"/>
      <c r="B38" s="250" t="s">
        <v>230</v>
      </c>
      <c r="C38" s="250"/>
      <c r="D38" s="251"/>
      <c r="E38" s="352">
        <v>0</v>
      </c>
      <c r="F38" s="352">
        <v>0</v>
      </c>
      <c r="G38" s="352">
        <v>0</v>
      </c>
      <c r="H38" s="352">
        <v>0</v>
      </c>
      <c r="I38" s="353"/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</row>
    <row r="39" spans="1:20" ht="16.5" customHeight="1" thickBot="1">
      <c r="B39" s="512" t="s">
        <v>1119</v>
      </c>
      <c r="C39" s="250"/>
      <c r="D39" s="251"/>
      <c r="E39" s="352">
        <v>3.4672596672313007</v>
      </c>
      <c r="F39" s="352">
        <v>3.0311488999486866</v>
      </c>
      <c r="G39" s="352">
        <v>2.8709281506528002</v>
      </c>
      <c r="H39" s="352">
        <v>2.7193531128910884</v>
      </c>
      <c r="I39" s="353"/>
      <c r="J39" s="352">
        <v>2.9095227601347782</v>
      </c>
      <c r="K39" s="352">
        <v>2.8738026040286453</v>
      </c>
      <c r="L39" s="352">
        <v>2.8506781204504352</v>
      </c>
      <c r="M39" s="352">
        <v>2.771009360600075</v>
      </c>
      <c r="N39" s="352">
        <v>2.7656816760089331</v>
      </c>
      <c r="O39" s="352">
        <v>2.7047918204631065</v>
      </c>
      <c r="P39" s="352">
        <v>2.6504507876124554</v>
      </c>
      <c r="Q39" s="352">
        <v>2.6211379266875525</v>
      </c>
      <c r="R39" s="352">
        <v>2.6576222797221796</v>
      </c>
      <c r="S39" s="511"/>
      <c r="T39" s="511"/>
    </row>
    <row r="40" spans="1:20" ht="16.5" customHeight="1">
      <c r="B40" s="77"/>
      <c r="C40" s="77"/>
      <c r="E40" s="461"/>
      <c r="F40" s="461"/>
      <c r="G40" s="461"/>
      <c r="H40" s="461"/>
      <c r="J40" s="461"/>
      <c r="K40" s="461"/>
      <c r="L40" s="461"/>
      <c r="M40" s="461"/>
      <c r="N40" s="461"/>
      <c r="O40" s="461"/>
      <c r="P40" s="461"/>
      <c r="Q40" s="461"/>
      <c r="R40" s="461"/>
    </row>
    <row r="41" spans="1:20" ht="16.5" customHeight="1">
      <c r="B41" s="78"/>
      <c r="C41" s="78"/>
    </row>
    <row r="42" spans="1:20" ht="16.5" customHeight="1">
      <c r="B42" s="78"/>
      <c r="C42" s="78"/>
      <c r="D42" s="1"/>
    </row>
    <row r="43" spans="1:20" ht="16.5" customHeight="1">
      <c r="B43" s="78"/>
      <c r="C43" s="78"/>
      <c r="D43" s="1"/>
    </row>
    <row r="44" spans="1:20" ht="16.5" customHeight="1">
      <c r="B44" s="78"/>
      <c r="C44" s="78"/>
    </row>
    <row r="45" spans="1:20" ht="16.5" customHeight="1">
      <c r="B45" s="78"/>
      <c r="C45" s="78"/>
      <c r="E45" s="48"/>
      <c r="F45" s="48"/>
      <c r="G45" s="48"/>
      <c r="H45" s="48"/>
      <c r="J45" s="48"/>
      <c r="K45" s="48"/>
      <c r="L45" s="48"/>
      <c r="M45" s="48"/>
    </row>
    <row r="46" spans="1:20" ht="16.5" customHeight="1">
      <c r="B46" s="78"/>
      <c r="C46" s="78"/>
    </row>
    <row r="47" spans="1:20" ht="16.5" customHeight="1">
      <c r="B47" s="78"/>
      <c r="C47" s="78"/>
    </row>
    <row r="48" spans="1:20" ht="16.5" customHeight="1">
      <c r="B48" s="78"/>
      <c r="C48" s="7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201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0" width="9.77734375" style="7" hidden="1" customWidth="1"/>
    <col min="11" max="11" width="9.77734375" style="7" customWidth="1"/>
    <col min="12" max="13" width="9.77734375" style="7" hidden="1" customWidth="1"/>
    <col min="14" max="14" width="9.77734375" style="7" customWidth="1"/>
    <col min="15" max="16" width="9.77734375" style="7" hidden="1" customWidth="1"/>
    <col min="17" max="17" width="9.77734375" style="7" customWidth="1"/>
    <col min="18" max="19" width="9.77734375" style="7" hidden="1" customWidth="1"/>
    <col min="20" max="20" width="9.77734375" style="7" customWidth="1"/>
    <col min="21" max="22" width="9.77734375" style="7" hidden="1" customWidth="1"/>
    <col min="23" max="23" width="9.77734375" style="7" customWidth="1"/>
    <col min="24" max="51" width="9.77734375" style="1" customWidth="1"/>
    <col min="52" max="16384" width="8.88671875" style="1"/>
  </cols>
  <sheetData>
    <row r="1" spans="1:23" s="4" customFormat="1" ht="26.25" customHeight="1">
      <c r="A1" s="21"/>
      <c r="B1" s="19" t="s">
        <v>745</v>
      </c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9" customFormat="1" ht="24" customHeight="1">
      <c r="A2" s="117" t="s">
        <v>717</v>
      </c>
      <c r="B2" s="120"/>
      <c r="C2" s="120"/>
      <c r="D2" s="120"/>
      <c r="E2" s="120" t="s">
        <v>1133</v>
      </c>
      <c r="F2" s="244" t="s">
        <v>1132</v>
      </c>
      <c r="G2" s="244"/>
      <c r="H2" s="244"/>
      <c r="I2" s="120"/>
      <c r="J2" s="120"/>
      <c r="K2" s="517" t="s">
        <v>235</v>
      </c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3" s="14" customFormat="1" ht="16.5" customHeight="1">
      <c r="A3" s="110"/>
      <c r="B3" s="252" t="s">
        <v>724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 s="9" customFormat="1" ht="16.5" customHeight="1">
      <c r="A4" s="113" t="s">
        <v>840</v>
      </c>
      <c r="B4" s="240" t="s">
        <v>721</v>
      </c>
      <c r="C4" s="240"/>
      <c r="D4" s="28"/>
      <c r="E4" s="11" t="s">
        <v>848</v>
      </c>
      <c r="F4" s="11" t="s">
        <v>36</v>
      </c>
      <c r="G4" s="11" t="s">
        <v>37</v>
      </c>
      <c r="H4" s="11" t="s">
        <v>870</v>
      </c>
      <c r="I4" s="12"/>
      <c r="J4" s="11" t="s">
        <v>236</v>
      </c>
      <c r="K4" s="11" t="s">
        <v>237</v>
      </c>
      <c r="L4" s="11" t="s">
        <v>774</v>
      </c>
      <c r="M4" s="11" t="s">
        <v>775</v>
      </c>
      <c r="N4" s="11" t="s">
        <v>776</v>
      </c>
      <c r="O4" s="11" t="s">
        <v>873</v>
      </c>
      <c r="P4" s="11" t="s">
        <v>874</v>
      </c>
      <c r="Q4" s="11" t="s">
        <v>875</v>
      </c>
      <c r="R4" s="11" t="s">
        <v>915</v>
      </c>
      <c r="S4" s="11" t="s">
        <v>916</v>
      </c>
      <c r="T4" s="11" t="s">
        <v>917</v>
      </c>
      <c r="U4" s="11" t="s">
        <v>999</v>
      </c>
      <c r="V4" s="11" t="s">
        <v>1000</v>
      </c>
      <c r="W4" s="11" t="s">
        <v>1001</v>
      </c>
    </row>
    <row r="5" spans="1:23" s="9" customFormat="1" ht="16.5" customHeight="1">
      <c r="A5" s="374" t="s">
        <v>806</v>
      </c>
      <c r="B5" s="59" t="s">
        <v>238</v>
      </c>
      <c r="C5" s="59"/>
      <c r="D5" s="12"/>
      <c r="E5" s="170">
        <v>75123.039999999994</v>
      </c>
      <c r="F5" s="170">
        <v>86123.93</v>
      </c>
      <c r="G5" s="170">
        <v>99849.41</v>
      </c>
      <c r="H5" s="170">
        <v>107081.81</v>
      </c>
      <c r="I5" s="168"/>
      <c r="J5" s="170">
        <v>102540.23</v>
      </c>
      <c r="K5" s="170">
        <v>102074.19</v>
      </c>
      <c r="L5" s="170">
        <v>102879.5</v>
      </c>
      <c r="M5" s="170">
        <v>104435.77</v>
      </c>
      <c r="N5" s="170">
        <v>105010.85</v>
      </c>
      <c r="O5" s="170">
        <v>106748.35</v>
      </c>
      <c r="P5" s="170">
        <v>108143.87</v>
      </c>
      <c r="Q5" s="170">
        <v>107081.81</v>
      </c>
      <c r="R5" s="170">
        <v>108437.65</v>
      </c>
      <c r="S5" s="170">
        <v>108175.91</v>
      </c>
      <c r="T5" s="170">
        <v>107869.41</v>
      </c>
      <c r="U5" s="170">
        <v>108108.76</v>
      </c>
      <c r="V5" s="170">
        <v>108792.95</v>
      </c>
      <c r="W5" s="170">
        <v>110218.87</v>
      </c>
    </row>
    <row r="6" spans="1:23" s="9" customFormat="1" ht="16.5" customHeight="1">
      <c r="A6" s="115" t="s">
        <v>694</v>
      </c>
      <c r="B6" s="33" t="s">
        <v>239</v>
      </c>
      <c r="C6" s="33"/>
      <c r="D6" s="12"/>
      <c r="E6" s="169">
        <v>82174.429999999993</v>
      </c>
      <c r="F6" s="169">
        <v>85971.48</v>
      </c>
      <c r="G6" s="169">
        <v>97549.81</v>
      </c>
      <c r="H6" s="169">
        <v>108277.01</v>
      </c>
      <c r="I6" s="168"/>
      <c r="J6" s="169">
        <v>105782.73</v>
      </c>
      <c r="K6" s="169">
        <v>109095.01</v>
      </c>
      <c r="L6" s="169">
        <v>107143.13</v>
      </c>
      <c r="M6" s="169">
        <v>107148.56</v>
      </c>
      <c r="N6" s="169">
        <v>107440.7</v>
      </c>
      <c r="O6" s="169">
        <v>106112.15</v>
      </c>
      <c r="P6" s="169">
        <v>106736.99</v>
      </c>
      <c r="Q6" s="169">
        <v>108277.01</v>
      </c>
      <c r="R6" s="169">
        <v>107364.75</v>
      </c>
      <c r="S6" s="169">
        <v>108426.83</v>
      </c>
      <c r="T6" s="169">
        <v>109885</v>
      </c>
      <c r="U6" s="169">
        <v>108779.31</v>
      </c>
      <c r="V6" s="169">
        <v>109802.27</v>
      </c>
      <c r="W6" s="169">
        <v>114558.79</v>
      </c>
    </row>
    <row r="7" spans="1:23" ht="16.5" customHeight="1">
      <c r="A7" s="115" t="s">
        <v>695</v>
      </c>
      <c r="B7" s="12"/>
      <c r="C7" s="12" t="s">
        <v>240</v>
      </c>
      <c r="D7" s="12"/>
      <c r="E7" s="168">
        <v>21666.67</v>
      </c>
      <c r="F7" s="168">
        <v>27028.720000000001</v>
      </c>
      <c r="G7" s="168">
        <v>29241.01</v>
      </c>
      <c r="H7" s="168">
        <v>35926.879999999997</v>
      </c>
      <c r="I7" s="168"/>
      <c r="J7" s="168">
        <v>30495.78</v>
      </c>
      <c r="K7" s="168">
        <v>33778.35</v>
      </c>
      <c r="L7" s="168">
        <v>32827.160000000003</v>
      </c>
      <c r="M7" s="168">
        <v>32475.88</v>
      </c>
      <c r="N7" s="168">
        <v>33972.21</v>
      </c>
      <c r="O7" s="168">
        <v>33268.730000000003</v>
      </c>
      <c r="P7" s="168">
        <v>35685.75</v>
      </c>
      <c r="Q7" s="168">
        <v>35926.879999999997</v>
      </c>
      <c r="R7" s="168">
        <v>35282.83</v>
      </c>
      <c r="S7" s="168">
        <v>36224.19</v>
      </c>
      <c r="T7" s="168">
        <v>38741.550000000003</v>
      </c>
      <c r="U7" s="168">
        <v>37359.879999999997</v>
      </c>
      <c r="V7" s="168">
        <v>37676.07</v>
      </c>
      <c r="W7" s="168">
        <v>41098.980000000003</v>
      </c>
    </row>
    <row r="8" spans="1:23" ht="16.5" customHeight="1">
      <c r="A8" s="115" t="s">
        <v>696</v>
      </c>
      <c r="B8" s="16"/>
      <c r="C8" s="16" t="s">
        <v>241</v>
      </c>
      <c r="D8" s="16"/>
      <c r="E8" s="163">
        <v>6154.82</v>
      </c>
      <c r="F8" s="163">
        <v>7248.88</v>
      </c>
      <c r="G8" s="163">
        <v>8971.39</v>
      </c>
      <c r="H8" s="163">
        <v>10467.26</v>
      </c>
      <c r="I8" s="163"/>
      <c r="J8" s="163">
        <v>8515.1</v>
      </c>
      <c r="K8" s="163">
        <v>8932.24</v>
      </c>
      <c r="L8" s="163">
        <v>9157.32</v>
      </c>
      <c r="M8" s="163">
        <v>9491.59</v>
      </c>
      <c r="N8" s="163">
        <v>9577.86</v>
      </c>
      <c r="O8" s="163">
        <v>9677.75</v>
      </c>
      <c r="P8" s="163">
        <v>9736.98</v>
      </c>
      <c r="Q8" s="163">
        <v>10467.26</v>
      </c>
      <c r="R8" s="163">
        <v>10401.06</v>
      </c>
      <c r="S8" s="163">
        <v>10043.64</v>
      </c>
      <c r="T8" s="163">
        <v>11138.92</v>
      </c>
      <c r="U8" s="163">
        <v>11041.17</v>
      </c>
      <c r="V8" s="163">
        <v>11454.14</v>
      </c>
      <c r="W8" s="163">
        <v>11860.61</v>
      </c>
    </row>
    <row r="9" spans="1:23" ht="16.5" customHeight="1">
      <c r="A9" s="115" t="s">
        <v>738</v>
      </c>
      <c r="B9" s="12"/>
      <c r="C9" s="16" t="s">
        <v>242</v>
      </c>
      <c r="D9" s="16"/>
      <c r="E9" s="163">
        <v>9182.67</v>
      </c>
      <c r="F9" s="163">
        <v>10623.51</v>
      </c>
      <c r="G9" s="163">
        <v>12964.91</v>
      </c>
      <c r="H9" s="163">
        <v>14774.31</v>
      </c>
      <c r="I9" s="163"/>
      <c r="J9" s="163">
        <v>14129.12</v>
      </c>
      <c r="K9" s="163">
        <v>14141</v>
      </c>
      <c r="L9" s="163">
        <v>14384.62</v>
      </c>
      <c r="M9" s="163">
        <v>14349.26</v>
      </c>
      <c r="N9" s="163">
        <v>14672.07</v>
      </c>
      <c r="O9" s="163">
        <v>14703.19</v>
      </c>
      <c r="P9" s="163">
        <v>14590.42</v>
      </c>
      <c r="Q9" s="163">
        <v>14774.31</v>
      </c>
      <c r="R9" s="163">
        <v>14686.63</v>
      </c>
      <c r="S9" s="163">
        <v>14570.68</v>
      </c>
      <c r="T9" s="163">
        <v>14731.47</v>
      </c>
      <c r="U9" s="163">
        <v>14929.83</v>
      </c>
      <c r="V9" s="163">
        <v>14919.12</v>
      </c>
      <c r="W9" s="163">
        <v>14850.98</v>
      </c>
    </row>
    <row r="10" spans="1:23" ht="16.5" customHeight="1">
      <c r="A10" s="115" t="s">
        <v>697</v>
      </c>
      <c r="B10" s="16"/>
      <c r="C10" s="16" t="s">
        <v>243</v>
      </c>
      <c r="D10" s="16"/>
      <c r="E10" s="172">
        <v>6329.18</v>
      </c>
      <c r="F10" s="172">
        <v>9156.33</v>
      </c>
      <c r="G10" s="172">
        <v>7304.71</v>
      </c>
      <c r="H10" s="172">
        <v>10685.31</v>
      </c>
      <c r="I10" s="172"/>
      <c r="J10" s="163">
        <v>7851.56</v>
      </c>
      <c r="K10" s="163">
        <v>10705.11</v>
      </c>
      <c r="L10" s="163">
        <v>9285.2199999999993</v>
      </c>
      <c r="M10" s="163">
        <v>8635.0300000000007</v>
      </c>
      <c r="N10" s="163">
        <v>9722.2800000000007</v>
      </c>
      <c r="O10" s="163">
        <v>8887.7900000000009</v>
      </c>
      <c r="P10" s="163">
        <v>11358.35</v>
      </c>
      <c r="Q10" s="163">
        <v>10685.31</v>
      </c>
      <c r="R10" s="163">
        <v>10195.14</v>
      </c>
      <c r="S10" s="163">
        <v>11609.87</v>
      </c>
      <c r="T10" s="163">
        <v>12871.17</v>
      </c>
      <c r="U10" s="163">
        <v>11388.88</v>
      </c>
      <c r="V10" s="163">
        <v>11302.8</v>
      </c>
      <c r="W10" s="163">
        <v>14387.38</v>
      </c>
    </row>
    <row r="11" spans="1:23" ht="16.5" customHeight="1">
      <c r="A11" s="115" t="s">
        <v>844</v>
      </c>
      <c r="B11" s="36"/>
      <c r="C11" s="36" t="s">
        <v>244</v>
      </c>
      <c r="D11" s="16"/>
      <c r="E11" s="357">
        <v>3898.2</v>
      </c>
      <c r="F11" s="357">
        <v>6456.1</v>
      </c>
      <c r="G11" s="357">
        <v>4532.67</v>
      </c>
      <c r="H11" s="357">
        <v>7411.9</v>
      </c>
      <c r="I11" s="172"/>
      <c r="J11" s="234">
        <v>5479.02</v>
      </c>
      <c r="K11" s="234">
        <v>7659.43</v>
      </c>
      <c r="L11" s="234">
        <v>6868.86</v>
      </c>
      <c r="M11" s="234">
        <v>6205.04</v>
      </c>
      <c r="N11" s="234">
        <v>7166.5</v>
      </c>
      <c r="O11" s="234">
        <v>6559.97</v>
      </c>
      <c r="P11" s="234">
        <v>8976.57</v>
      </c>
      <c r="Q11" s="234">
        <v>7411.9</v>
      </c>
      <c r="R11" s="234">
        <v>7633.42</v>
      </c>
      <c r="S11" s="234">
        <v>9094.61</v>
      </c>
      <c r="T11" s="234">
        <v>10028.299999999999</v>
      </c>
      <c r="U11" s="234">
        <v>8733.17</v>
      </c>
      <c r="V11" s="234">
        <v>8697.2800000000007</v>
      </c>
      <c r="W11" s="234">
        <v>11165.13</v>
      </c>
    </row>
    <row r="12" spans="1:23" ht="16.5" customHeight="1">
      <c r="A12" s="115" t="s">
        <v>698</v>
      </c>
      <c r="B12" s="36"/>
      <c r="C12" s="79" t="s">
        <v>245</v>
      </c>
      <c r="D12" s="16"/>
      <c r="E12" s="173">
        <v>59146.9</v>
      </c>
      <c r="F12" s="173">
        <v>60704.9</v>
      </c>
      <c r="G12" s="173">
        <v>66827.67</v>
      </c>
      <c r="H12" s="173">
        <v>69906.179999999993</v>
      </c>
      <c r="I12" s="173"/>
      <c r="J12" s="168">
        <v>71951.33</v>
      </c>
      <c r="K12" s="168">
        <v>72314.11</v>
      </c>
      <c r="L12" s="168">
        <v>71314.87</v>
      </c>
      <c r="M12" s="168">
        <v>71655.83</v>
      </c>
      <c r="N12" s="168">
        <v>71233.56</v>
      </c>
      <c r="O12" s="168">
        <v>70738.62</v>
      </c>
      <c r="P12" s="168">
        <v>68957.05</v>
      </c>
      <c r="Q12" s="168">
        <v>69906.179999999993</v>
      </c>
      <c r="R12" s="168">
        <v>69841.58</v>
      </c>
      <c r="S12" s="168">
        <v>69890.28</v>
      </c>
      <c r="T12" s="168">
        <v>68881.09</v>
      </c>
      <c r="U12" s="168">
        <v>69213.47</v>
      </c>
      <c r="V12" s="168">
        <v>69737.08</v>
      </c>
      <c r="W12" s="168">
        <v>70875.240000000005</v>
      </c>
    </row>
    <row r="13" spans="1:23" ht="16.5" customHeight="1">
      <c r="A13" s="373" t="s">
        <v>811</v>
      </c>
      <c r="B13" s="33" t="s">
        <v>246</v>
      </c>
      <c r="C13" s="34"/>
      <c r="D13" s="16"/>
      <c r="E13" s="169">
        <v>2833.44</v>
      </c>
      <c r="F13" s="169">
        <v>6596.22</v>
      </c>
      <c r="G13" s="169">
        <v>4723.3999999999996</v>
      </c>
      <c r="H13" s="169">
        <v>2907.83</v>
      </c>
      <c r="I13" s="168"/>
      <c r="J13" s="169">
        <v>1904.11</v>
      </c>
      <c r="K13" s="169">
        <v>2268.9299999999998</v>
      </c>
      <c r="L13" s="169">
        <v>2325.58</v>
      </c>
      <c r="M13" s="169">
        <v>2403.33</v>
      </c>
      <c r="N13" s="169">
        <v>3270.77</v>
      </c>
      <c r="O13" s="169">
        <v>3363.22</v>
      </c>
      <c r="P13" s="169">
        <v>3290.27</v>
      </c>
      <c r="Q13" s="169">
        <v>2907.83</v>
      </c>
      <c r="R13" s="169">
        <v>3063.17</v>
      </c>
      <c r="S13" s="169">
        <v>3003.6</v>
      </c>
      <c r="T13" s="169">
        <v>3002.91</v>
      </c>
      <c r="U13" s="169">
        <v>2898.71</v>
      </c>
      <c r="V13" s="169">
        <v>2694.06</v>
      </c>
      <c r="W13" s="169">
        <v>2562.7600000000002</v>
      </c>
    </row>
    <row r="14" spans="1:23" s="9" customFormat="1" ht="16.5" customHeight="1">
      <c r="A14" s="115" t="s">
        <v>700</v>
      </c>
      <c r="B14" s="34" t="s">
        <v>247</v>
      </c>
      <c r="C14" s="34"/>
      <c r="D14" s="16"/>
      <c r="E14" s="359">
        <v>88.4</v>
      </c>
      <c r="F14" s="359">
        <v>93</v>
      </c>
      <c r="G14" s="359">
        <v>97.6</v>
      </c>
      <c r="H14" s="359">
        <v>96.309729124418482</v>
      </c>
      <c r="I14" s="360"/>
      <c r="J14" s="359">
        <v>95.2</v>
      </c>
      <c r="K14" s="359">
        <v>91.7</v>
      </c>
      <c r="L14" s="359">
        <v>94</v>
      </c>
      <c r="M14" s="359">
        <v>95.3</v>
      </c>
      <c r="N14" s="359">
        <v>94.9</v>
      </c>
      <c r="O14" s="359">
        <v>97.509012882258332</v>
      </c>
      <c r="P14" s="359">
        <v>98.288240955225518</v>
      </c>
      <c r="Q14" s="359">
        <v>96.309729124418482</v>
      </c>
      <c r="R14" s="359">
        <v>98.197683100493833</v>
      </c>
      <c r="S14" s="359">
        <v>97.079335475985133</v>
      </c>
      <c r="T14" s="359">
        <v>95.554445497336445</v>
      </c>
      <c r="U14" s="359">
        <v>96.803972432195579</v>
      </c>
      <c r="V14" s="359">
        <v>96.70800080687593</v>
      </c>
      <c r="W14" s="359">
        <v>94.106401680116136</v>
      </c>
    </row>
    <row r="15" spans="1:23" ht="16.5" customHeight="1">
      <c r="A15" s="115" t="s">
        <v>701</v>
      </c>
      <c r="B15" s="33" t="s">
        <v>248</v>
      </c>
      <c r="C15" s="33"/>
      <c r="D15" s="12"/>
      <c r="E15" s="361">
        <v>91.4</v>
      </c>
      <c r="F15" s="361">
        <v>100.2</v>
      </c>
      <c r="G15" s="361">
        <v>102.4</v>
      </c>
      <c r="H15" s="361">
        <v>98.896172197577016</v>
      </c>
      <c r="I15" s="362"/>
      <c r="J15" s="361">
        <v>96.9</v>
      </c>
      <c r="K15" s="361">
        <v>93.6</v>
      </c>
      <c r="L15" s="361">
        <v>96</v>
      </c>
      <c r="M15" s="361">
        <v>97.5</v>
      </c>
      <c r="N15" s="361">
        <v>97.7</v>
      </c>
      <c r="O15" s="361">
        <v>100.59955411620361</v>
      </c>
      <c r="P15" s="361">
        <v>101.31807391368304</v>
      </c>
      <c r="Q15" s="361">
        <v>98.896172197577016</v>
      </c>
      <c r="R15" s="361">
        <v>100.99930836985118</v>
      </c>
      <c r="S15" s="361">
        <v>99.768587937926739</v>
      </c>
      <c r="T15" s="361">
        <v>98.165729842515148</v>
      </c>
      <c r="U15" s="361">
        <v>99.38356926970539</v>
      </c>
      <c r="V15" s="361">
        <v>99.080786047127972</v>
      </c>
      <c r="W15" s="361">
        <v>96.211628510619249</v>
      </c>
    </row>
    <row r="16" spans="1:23" s="9" customFormat="1" ht="16.5" customHeight="1">
      <c r="A16" s="113" t="s">
        <v>51</v>
      </c>
      <c r="B16" s="34" t="s">
        <v>249</v>
      </c>
      <c r="C16" s="34"/>
      <c r="D16" s="16"/>
      <c r="E16" s="359">
        <v>25.48784012586129</v>
      </c>
      <c r="F16" s="359">
        <v>29.198867423518145</v>
      </c>
      <c r="G16" s="359">
        <v>28.591074827904588</v>
      </c>
      <c r="H16" s="359">
        <v>32.312750551244214</v>
      </c>
      <c r="I16" s="360"/>
      <c r="J16" s="359">
        <v>28.318947793435111</v>
      </c>
      <c r="K16" s="359">
        <v>30.331496892081944</v>
      </c>
      <c r="L16" s="359">
        <v>29.987710643525446</v>
      </c>
      <c r="M16" s="359">
        <v>29.644290025484725</v>
      </c>
      <c r="N16" s="359">
        <v>30.68535717211595</v>
      </c>
      <c r="O16" s="359">
        <v>30.389237323427182</v>
      </c>
      <c r="P16" s="359">
        <v>32.433553284885939</v>
      </c>
      <c r="Q16" s="359">
        <v>32.312750551244214</v>
      </c>
      <c r="R16" s="359">
        <v>31.951004782123942</v>
      </c>
      <c r="S16" s="359">
        <v>32.508346238994143</v>
      </c>
      <c r="T16" s="359">
        <v>34.318599750850204</v>
      </c>
      <c r="U16" s="359">
        <v>33.453207712672551</v>
      </c>
      <c r="V16" s="359">
        <v>33.490932548644032</v>
      </c>
      <c r="W16" s="359">
        <v>35.09087781027489</v>
      </c>
    </row>
    <row r="17" spans="1:23" s="9" customFormat="1" ht="16.5" customHeight="1" thickBot="1">
      <c r="A17" s="113" t="s">
        <v>692</v>
      </c>
      <c r="B17" s="245" t="s">
        <v>250</v>
      </c>
      <c r="C17" s="245"/>
      <c r="D17" s="251"/>
      <c r="E17" s="363">
        <v>26.366681217016048</v>
      </c>
      <c r="F17" s="363">
        <v>31.439170292287631</v>
      </c>
      <c r="G17" s="363">
        <v>29.975465867129831</v>
      </c>
      <c r="H17" s="363">
        <v>33.180524656157381</v>
      </c>
      <c r="I17" s="364"/>
      <c r="J17" s="363">
        <v>28.828694438118585</v>
      </c>
      <c r="K17" s="363">
        <v>30.962323574652956</v>
      </c>
      <c r="L17" s="363">
        <v>30.638604640353517</v>
      </c>
      <c r="M17" s="363">
        <v>30.309208075218187</v>
      </c>
      <c r="N17" s="363">
        <v>31.619498011461207</v>
      </c>
      <c r="O17" s="363">
        <v>31.352422884655535</v>
      </c>
      <c r="P17" s="363">
        <v>33.433348645113561</v>
      </c>
      <c r="Q17" s="363">
        <v>33.180524656157381</v>
      </c>
      <c r="R17" s="363">
        <v>32.862582924097531</v>
      </c>
      <c r="S17" s="363">
        <v>33.408880440385467</v>
      </c>
      <c r="T17" s="363">
        <v>35.256449924921512</v>
      </c>
      <c r="U17" s="363">
        <v>34.344656166691991</v>
      </c>
      <c r="V17" s="363">
        <v>34.312651277610193</v>
      </c>
      <c r="W17" s="363">
        <v>35.875885211427253</v>
      </c>
    </row>
    <row r="18" spans="1:23" s="3" customFormat="1" ht="16.5" customHeight="1">
      <c r="A18" s="111" t="s">
        <v>693</v>
      </c>
      <c r="B18" s="12"/>
      <c r="C18" s="12"/>
      <c r="D18" s="12"/>
      <c r="E18" s="216"/>
      <c r="F18" s="216"/>
      <c r="G18" s="216"/>
      <c r="H18" s="216"/>
      <c r="I18" s="187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</row>
    <row r="19" spans="1:23" s="14" customFormat="1" ht="16.5" customHeight="1">
      <c r="A19" s="114"/>
      <c r="B19" s="243" t="s">
        <v>725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</row>
    <row r="20" spans="1:23" s="9" customFormat="1" ht="16.5" customHeight="1">
      <c r="A20" s="109"/>
      <c r="B20" s="240" t="s">
        <v>721</v>
      </c>
      <c r="C20" s="240"/>
      <c r="D20" s="28"/>
      <c r="E20" s="11" t="s">
        <v>848</v>
      </c>
      <c r="F20" s="11" t="s">
        <v>36</v>
      </c>
      <c r="G20" s="11" t="s">
        <v>37</v>
      </c>
      <c r="H20" s="11" t="s">
        <v>870</v>
      </c>
      <c r="I20" s="12"/>
      <c r="J20" s="11" t="s">
        <v>236</v>
      </c>
      <c r="K20" s="11" t="s">
        <v>237</v>
      </c>
      <c r="L20" s="11" t="s">
        <v>774</v>
      </c>
      <c r="M20" s="11" t="s">
        <v>775</v>
      </c>
      <c r="N20" s="11" t="s">
        <v>776</v>
      </c>
      <c r="O20" s="11" t="s">
        <v>873</v>
      </c>
      <c r="P20" s="11" t="s">
        <v>874</v>
      </c>
      <c r="Q20" s="11" t="s">
        <v>875</v>
      </c>
      <c r="R20" s="11" t="s">
        <v>1136</v>
      </c>
      <c r="S20" s="11" t="s">
        <v>916</v>
      </c>
      <c r="T20" s="11" t="s">
        <v>917</v>
      </c>
      <c r="U20" s="11" t="s">
        <v>999</v>
      </c>
      <c r="V20" s="11" t="s">
        <v>1000</v>
      </c>
      <c r="W20" s="11" t="s">
        <v>1001</v>
      </c>
    </row>
    <row r="21" spans="1:23" s="9" customFormat="1" ht="16.5" customHeight="1">
      <c r="A21" s="109"/>
      <c r="B21" s="59" t="s">
        <v>238</v>
      </c>
      <c r="C21" s="59"/>
      <c r="D21" s="12"/>
      <c r="E21" s="170">
        <v>75367.61</v>
      </c>
      <c r="F21" s="170">
        <v>87086.01</v>
      </c>
      <c r="G21" s="170">
        <v>100390.7</v>
      </c>
      <c r="H21" s="170">
        <v>107885.59</v>
      </c>
      <c r="I21" s="168"/>
      <c r="J21" s="170">
        <v>102498.15</v>
      </c>
      <c r="K21" s="170">
        <v>102241.25</v>
      </c>
      <c r="L21" s="170">
        <v>102330.71</v>
      </c>
      <c r="M21" s="170">
        <v>103287.63</v>
      </c>
      <c r="N21" s="170">
        <v>104550.37</v>
      </c>
      <c r="O21" s="170">
        <v>105743.95</v>
      </c>
      <c r="P21" s="170">
        <v>107372.2</v>
      </c>
      <c r="Q21" s="170">
        <v>107885.59</v>
      </c>
      <c r="R21" s="170">
        <v>107566.15</v>
      </c>
      <c r="S21" s="170">
        <v>108365.38</v>
      </c>
      <c r="T21" s="170">
        <v>107889.4</v>
      </c>
      <c r="U21" s="170">
        <v>107952.89</v>
      </c>
      <c r="V21" s="170">
        <v>108016.12</v>
      </c>
      <c r="W21" s="170">
        <v>109321.5</v>
      </c>
    </row>
    <row r="22" spans="1:23" s="9" customFormat="1" ht="16.5" customHeight="1">
      <c r="A22" s="109"/>
      <c r="B22" s="33" t="s">
        <v>251</v>
      </c>
      <c r="C22" s="33"/>
      <c r="D22" s="12"/>
      <c r="E22" s="169">
        <v>83444.83</v>
      </c>
      <c r="F22" s="169">
        <v>85777.98</v>
      </c>
      <c r="G22" s="169">
        <v>97398.88</v>
      </c>
      <c r="H22" s="169">
        <v>107539.41</v>
      </c>
      <c r="I22" s="168"/>
      <c r="J22" s="169">
        <v>106689.84</v>
      </c>
      <c r="K22" s="169">
        <v>106880.51</v>
      </c>
      <c r="L22" s="169">
        <v>108059.41</v>
      </c>
      <c r="M22" s="169">
        <v>106955.02</v>
      </c>
      <c r="N22" s="169">
        <v>106712.92</v>
      </c>
      <c r="O22" s="169">
        <v>107334.95</v>
      </c>
      <c r="P22" s="169">
        <v>106256.89</v>
      </c>
      <c r="Q22" s="169">
        <v>107539.41</v>
      </c>
      <c r="R22" s="169">
        <v>107919.64</v>
      </c>
      <c r="S22" s="169">
        <v>107953.55</v>
      </c>
      <c r="T22" s="169">
        <v>109849.83</v>
      </c>
      <c r="U22" s="169">
        <v>109045.63</v>
      </c>
      <c r="V22" s="169">
        <v>109342.06</v>
      </c>
      <c r="W22" s="169">
        <v>112004.5</v>
      </c>
    </row>
    <row r="23" spans="1:23" ht="16.5" customHeight="1">
      <c r="B23" s="12"/>
      <c r="C23" s="12" t="s">
        <v>252</v>
      </c>
      <c r="D23" s="12"/>
      <c r="E23" s="168">
        <v>21545.14</v>
      </c>
      <c r="F23" s="168">
        <v>27040.81</v>
      </c>
      <c r="G23" s="168">
        <v>28560.67</v>
      </c>
      <c r="H23" s="168">
        <v>35725.31</v>
      </c>
      <c r="I23" s="168"/>
      <c r="J23" s="168">
        <v>31211.78</v>
      </c>
      <c r="K23" s="168">
        <v>31449.87</v>
      </c>
      <c r="L23" s="168">
        <v>33104.17</v>
      </c>
      <c r="M23" s="168">
        <v>32373.33</v>
      </c>
      <c r="N23" s="168">
        <v>33060.35</v>
      </c>
      <c r="O23" s="168">
        <v>33968.86</v>
      </c>
      <c r="P23" s="168">
        <v>34374.01</v>
      </c>
      <c r="Q23" s="168">
        <v>35725.31</v>
      </c>
      <c r="R23" s="168">
        <v>35257.199999999997</v>
      </c>
      <c r="S23" s="168">
        <v>36221.11</v>
      </c>
      <c r="T23" s="168">
        <v>38023.230000000003</v>
      </c>
      <c r="U23" s="168">
        <v>37737.69</v>
      </c>
      <c r="V23" s="168">
        <v>37678.75</v>
      </c>
      <c r="W23" s="168">
        <v>39086.29</v>
      </c>
    </row>
    <row r="24" spans="1:23" ht="16.5" customHeight="1">
      <c r="B24" s="16"/>
      <c r="C24" s="16" t="s">
        <v>253</v>
      </c>
      <c r="D24" s="16"/>
      <c r="E24" s="163">
        <v>5894.46</v>
      </c>
      <c r="F24" s="163">
        <v>6837.99</v>
      </c>
      <c r="G24" s="163">
        <v>7798.26</v>
      </c>
      <c r="H24" s="163">
        <v>10162.76</v>
      </c>
      <c r="I24" s="163"/>
      <c r="J24" s="163">
        <v>8666.69</v>
      </c>
      <c r="K24" s="163">
        <v>8513.6200000000008</v>
      </c>
      <c r="L24" s="163">
        <v>9167.2800000000007</v>
      </c>
      <c r="M24" s="163">
        <v>9195.11</v>
      </c>
      <c r="N24" s="163">
        <v>9516.69</v>
      </c>
      <c r="O24" s="163">
        <v>9820.76</v>
      </c>
      <c r="P24" s="163">
        <v>9917.3700000000008</v>
      </c>
      <c r="Q24" s="163">
        <v>10162.76</v>
      </c>
      <c r="R24" s="163">
        <v>9950.17</v>
      </c>
      <c r="S24" s="163">
        <v>10434.34</v>
      </c>
      <c r="T24" s="163">
        <v>10824.28</v>
      </c>
      <c r="U24" s="163">
        <v>11014.99</v>
      </c>
      <c r="V24" s="163">
        <v>11325.02</v>
      </c>
      <c r="W24" s="163">
        <v>11473.69</v>
      </c>
    </row>
    <row r="25" spans="1:23" ht="16.5" customHeight="1">
      <c r="B25" s="12"/>
      <c r="C25" s="16" t="s">
        <v>254</v>
      </c>
      <c r="D25" s="16"/>
      <c r="E25" s="163">
        <v>9191.6299999999992</v>
      </c>
      <c r="F25" s="163">
        <v>10534.56</v>
      </c>
      <c r="G25" s="163">
        <v>12812.36</v>
      </c>
      <c r="H25" s="163">
        <v>14747.84</v>
      </c>
      <c r="I25" s="163"/>
      <c r="J25" s="163">
        <v>14114.43</v>
      </c>
      <c r="K25" s="163">
        <v>14077.56</v>
      </c>
      <c r="L25" s="163">
        <v>14361.74</v>
      </c>
      <c r="M25" s="163">
        <v>14413.4</v>
      </c>
      <c r="N25" s="163">
        <v>14585.08</v>
      </c>
      <c r="O25" s="163">
        <v>14720.2</v>
      </c>
      <c r="P25" s="163">
        <v>14721.2</v>
      </c>
      <c r="Q25" s="163">
        <v>14747.84</v>
      </c>
      <c r="R25" s="163">
        <v>14743.13</v>
      </c>
      <c r="S25" s="163">
        <v>14746.94</v>
      </c>
      <c r="T25" s="163">
        <v>14749.78</v>
      </c>
      <c r="U25" s="163">
        <v>14830.65</v>
      </c>
      <c r="V25" s="163">
        <v>14920.84</v>
      </c>
      <c r="W25" s="163">
        <v>14898.58</v>
      </c>
    </row>
    <row r="26" spans="1:23" ht="16.5" customHeight="1">
      <c r="B26" s="16"/>
      <c r="C26" s="16" t="s">
        <v>255</v>
      </c>
      <c r="D26" s="16"/>
      <c r="E26" s="172">
        <v>6459.05</v>
      </c>
      <c r="F26" s="172">
        <v>9668.26</v>
      </c>
      <c r="G26" s="172">
        <v>7950.05</v>
      </c>
      <c r="H26" s="172">
        <v>10814.71</v>
      </c>
      <c r="I26" s="172"/>
      <c r="J26" s="163">
        <v>8430.66</v>
      </c>
      <c r="K26" s="163">
        <v>8858.69</v>
      </c>
      <c r="L26" s="163">
        <v>9575.15</v>
      </c>
      <c r="M26" s="163">
        <v>8764.82</v>
      </c>
      <c r="N26" s="163">
        <v>8958.58</v>
      </c>
      <c r="O26" s="163">
        <v>9427.89</v>
      </c>
      <c r="P26" s="163">
        <v>9735.44</v>
      </c>
      <c r="Q26" s="163">
        <v>10814.71</v>
      </c>
      <c r="R26" s="163">
        <v>10563.9</v>
      </c>
      <c r="S26" s="163">
        <v>11039.83</v>
      </c>
      <c r="T26" s="163">
        <v>12449.17</v>
      </c>
      <c r="U26" s="163">
        <v>11892.05</v>
      </c>
      <c r="V26" s="163">
        <v>11432.89</v>
      </c>
      <c r="W26" s="163">
        <v>12714.02</v>
      </c>
    </row>
    <row r="27" spans="1:23" ht="16.5" customHeight="1">
      <c r="B27" s="36"/>
      <c r="C27" s="36" t="s">
        <v>256</v>
      </c>
      <c r="D27" s="16"/>
      <c r="E27" s="357">
        <v>4627.83</v>
      </c>
      <c r="F27" s="357">
        <v>7591.6</v>
      </c>
      <c r="G27" s="357">
        <v>5698.69</v>
      </c>
      <c r="H27" s="357">
        <v>8266.83</v>
      </c>
      <c r="I27" s="172"/>
      <c r="J27" s="234">
        <v>6231.05</v>
      </c>
      <c r="K27" s="234">
        <v>6409.94</v>
      </c>
      <c r="L27" s="234">
        <v>6931.96</v>
      </c>
      <c r="M27" s="234">
        <v>6298.54</v>
      </c>
      <c r="N27" s="234">
        <v>6492.53</v>
      </c>
      <c r="O27" s="234">
        <v>7040.26</v>
      </c>
      <c r="P27" s="234">
        <v>7417.86</v>
      </c>
      <c r="Q27" s="234">
        <v>8266.83</v>
      </c>
      <c r="R27" s="234">
        <v>7774.87</v>
      </c>
      <c r="S27" s="234">
        <v>8534.9500000000007</v>
      </c>
      <c r="T27" s="234">
        <v>9894.99</v>
      </c>
      <c r="U27" s="234">
        <v>9227.92</v>
      </c>
      <c r="V27" s="234">
        <v>8813.4599999999991</v>
      </c>
      <c r="W27" s="234">
        <v>10087.35</v>
      </c>
    </row>
    <row r="28" spans="1:23" ht="16.5" customHeight="1">
      <c r="B28" s="36"/>
      <c r="C28" s="79" t="s">
        <v>257</v>
      </c>
      <c r="D28" s="16"/>
      <c r="E28" s="173">
        <v>59748.93</v>
      </c>
      <c r="F28" s="173">
        <v>60619.4</v>
      </c>
      <c r="G28" s="173">
        <v>67679.94</v>
      </c>
      <c r="H28" s="173">
        <v>69463.7</v>
      </c>
      <c r="I28" s="173"/>
      <c r="J28" s="168">
        <v>71855.990000000005</v>
      </c>
      <c r="K28" s="168">
        <v>72310.33</v>
      </c>
      <c r="L28" s="168">
        <v>71958.320000000007</v>
      </c>
      <c r="M28" s="168">
        <v>71459.17</v>
      </c>
      <c r="N28" s="168">
        <v>71335.7</v>
      </c>
      <c r="O28" s="168">
        <v>71208.27</v>
      </c>
      <c r="P28" s="168">
        <v>69806.52</v>
      </c>
      <c r="Q28" s="168">
        <v>69463.7</v>
      </c>
      <c r="R28" s="168">
        <v>70283.45</v>
      </c>
      <c r="S28" s="168">
        <v>69449.09</v>
      </c>
      <c r="T28" s="168">
        <v>69530.69</v>
      </c>
      <c r="U28" s="168">
        <v>69119.100000000006</v>
      </c>
      <c r="V28" s="168">
        <v>69417.39</v>
      </c>
      <c r="W28" s="168">
        <v>70408.31</v>
      </c>
    </row>
    <row r="29" spans="1:23" ht="16.5" customHeight="1">
      <c r="B29" s="33" t="s">
        <v>246</v>
      </c>
      <c r="C29" s="34"/>
      <c r="D29" s="16"/>
      <c r="E29" s="169">
        <v>2025.06</v>
      </c>
      <c r="F29" s="169">
        <v>6655.48</v>
      </c>
      <c r="G29" s="169">
        <v>5118.74</v>
      </c>
      <c r="H29" s="169">
        <v>3025.41</v>
      </c>
      <c r="I29" s="168"/>
      <c r="J29" s="169">
        <v>1671.45</v>
      </c>
      <c r="K29" s="169">
        <v>2136</v>
      </c>
      <c r="L29" s="169">
        <v>2312.06</v>
      </c>
      <c r="M29" s="169">
        <v>2253</v>
      </c>
      <c r="N29" s="169">
        <v>3140.95</v>
      </c>
      <c r="O29" s="169">
        <v>3332.65</v>
      </c>
      <c r="P29" s="169">
        <v>3341.3</v>
      </c>
      <c r="Q29" s="169">
        <v>3025.41</v>
      </c>
      <c r="R29" s="169">
        <v>2969.97</v>
      </c>
      <c r="S29" s="169">
        <v>3030.66</v>
      </c>
      <c r="T29" s="169">
        <v>3003.38</v>
      </c>
      <c r="U29" s="169">
        <v>2987.33</v>
      </c>
      <c r="V29" s="169">
        <v>2858.34</v>
      </c>
      <c r="W29" s="169">
        <v>2608.58</v>
      </c>
    </row>
    <row r="30" spans="1:23" s="9" customFormat="1" ht="16.5" customHeight="1">
      <c r="A30" s="109"/>
      <c r="B30" s="34" t="s">
        <v>258</v>
      </c>
      <c r="C30" s="34"/>
      <c r="D30" s="16"/>
      <c r="E30" s="359">
        <v>88.2</v>
      </c>
      <c r="F30" s="359">
        <v>94.2</v>
      </c>
      <c r="G30" s="359">
        <v>97.9</v>
      </c>
      <c r="H30" s="359">
        <v>97.576774151710339</v>
      </c>
      <c r="I30" s="360"/>
      <c r="J30" s="359">
        <v>94.6</v>
      </c>
      <c r="K30" s="359">
        <v>93.8</v>
      </c>
      <c r="L30" s="359">
        <v>92.7</v>
      </c>
      <c r="M30" s="359">
        <v>94.6</v>
      </c>
      <c r="N30" s="359">
        <v>95.2</v>
      </c>
      <c r="O30" s="359">
        <v>95.55095607668477</v>
      </c>
      <c r="P30" s="359">
        <v>97.968964031500789</v>
      </c>
      <c r="Q30" s="359">
        <v>97.576774151710339</v>
      </c>
      <c r="R30" s="359">
        <v>97.00291123943488</v>
      </c>
      <c r="S30" s="359">
        <v>97.640361233620695</v>
      </c>
      <c r="T30" s="359">
        <v>95.601538491567254</v>
      </c>
      <c r="U30" s="359">
        <v>96.358150694339201</v>
      </c>
      <c r="V30" s="359">
        <v>96.270706486352253</v>
      </c>
      <c r="W30" s="359">
        <v>95.383099309066964</v>
      </c>
    </row>
    <row r="31" spans="1:23" ht="16.5" customHeight="1">
      <c r="B31" s="33" t="s">
        <v>248</v>
      </c>
      <c r="C31" s="33"/>
      <c r="D31" s="12"/>
      <c r="E31" s="361">
        <v>90.3</v>
      </c>
      <c r="F31" s="361">
        <v>101.5</v>
      </c>
      <c r="G31" s="361">
        <v>103.1</v>
      </c>
      <c r="H31" s="361">
        <v>100.32190951162488</v>
      </c>
      <c r="I31" s="362"/>
      <c r="J31" s="361">
        <v>96.1</v>
      </c>
      <c r="K31" s="361">
        <v>95.7</v>
      </c>
      <c r="L31" s="361">
        <v>94.7</v>
      </c>
      <c r="M31" s="361">
        <v>96.6</v>
      </c>
      <c r="N31" s="361">
        <v>98</v>
      </c>
      <c r="O31" s="361">
        <v>98.517723237610937</v>
      </c>
      <c r="P31" s="361">
        <v>101.04964269397874</v>
      </c>
      <c r="Q31" s="361">
        <v>100.32190951162488</v>
      </c>
      <c r="R31" s="361">
        <v>99.672450261858941</v>
      </c>
      <c r="S31" s="361">
        <v>100.38149116868897</v>
      </c>
      <c r="T31" s="361">
        <v>98.215360523672402</v>
      </c>
      <c r="U31" s="361">
        <v>98.997903023986737</v>
      </c>
      <c r="V31" s="361">
        <v>98.787341959152258</v>
      </c>
      <c r="W31" s="361">
        <v>97.604565295115549</v>
      </c>
    </row>
    <row r="32" spans="1:23" s="9" customFormat="1" ht="16.5" customHeight="1">
      <c r="A32" s="109"/>
      <c r="B32" s="34" t="s">
        <v>249</v>
      </c>
      <c r="C32" s="34"/>
      <c r="D32" s="16"/>
      <c r="E32" s="359">
        <v>25.20787145040201</v>
      </c>
      <c r="F32" s="359">
        <v>29.254352265943528</v>
      </c>
      <c r="G32" s="359">
        <v>27.859279214636466</v>
      </c>
      <c r="H32" s="359">
        <v>32.311643070553544</v>
      </c>
      <c r="I32" s="360"/>
      <c r="J32" s="359">
        <v>28.803440785911651</v>
      </c>
      <c r="K32" s="359">
        <v>28.848722088058036</v>
      </c>
      <c r="L32" s="359">
        <v>29.993412246842411</v>
      </c>
      <c r="M32" s="359">
        <v>29.643729462359996</v>
      </c>
      <c r="N32" s="359">
        <v>30.094843267697353</v>
      </c>
      <c r="O32" s="359">
        <v>30.694494142820481</v>
      </c>
      <c r="P32" s="359">
        <v>31.363665768567895</v>
      </c>
      <c r="Q32" s="359">
        <v>32.311643070553544</v>
      </c>
      <c r="R32" s="359">
        <v>31.79486337809286</v>
      </c>
      <c r="S32" s="359">
        <v>32.63627321400044</v>
      </c>
      <c r="T32" s="359">
        <v>33.692643744914299</v>
      </c>
      <c r="U32" s="359">
        <v>33.684453218052973</v>
      </c>
      <c r="V32" s="359">
        <v>33.581653897847069</v>
      </c>
      <c r="W32" s="359">
        <v>34.102817933171323</v>
      </c>
    </row>
    <row r="33" spans="1:24" ht="16.5" customHeight="1" thickBot="1">
      <c r="B33" s="245" t="s">
        <v>250</v>
      </c>
      <c r="C33" s="245"/>
      <c r="D33" s="251"/>
      <c r="E33" s="363">
        <v>25.819622378043071</v>
      </c>
      <c r="F33" s="363">
        <v>31.524186044017359</v>
      </c>
      <c r="G33" s="363">
        <v>29.323407004269452</v>
      </c>
      <c r="H33" s="363">
        <v>33.220667660348887</v>
      </c>
      <c r="I33" s="364"/>
      <c r="J33" s="363">
        <v>29.254688168995287</v>
      </c>
      <c r="K33" s="363">
        <v>29.425261911643197</v>
      </c>
      <c r="L33" s="363">
        <v>30.635157086273185</v>
      </c>
      <c r="M33" s="363">
        <v>30.268172545804774</v>
      </c>
      <c r="N33" s="363">
        <v>30.980644143183412</v>
      </c>
      <c r="O33" s="363">
        <v>31.64752953255207</v>
      </c>
      <c r="P33" s="363">
        <v>32.34991161514327</v>
      </c>
      <c r="Q33" s="363">
        <v>33.220667660348887</v>
      </c>
      <c r="R33" s="363">
        <v>32.669864354625346</v>
      </c>
      <c r="S33" s="363">
        <v>33.552495494590033</v>
      </c>
      <c r="T33" s="363">
        <v>34.613826894406671</v>
      </c>
      <c r="U33" s="363">
        <v>34.607246526064365</v>
      </c>
      <c r="V33" s="363">
        <v>34.459520883363638</v>
      </c>
      <c r="W33" s="363">
        <v>34.897071099821879</v>
      </c>
    </row>
    <row r="34" spans="1:24" s="3" customFormat="1" ht="16.5" customHeight="1">
      <c r="A34" s="109"/>
      <c r="B34" s="1"/>
      <c r="C34" s="1"/>
      <c r="D34" s="6"/>
      <c r="E34" s="172"/>
      <c r="F34" s="172"/>
      <c r="G34" s="172"/>
      <c r="H34" s="172"/>
      <c r="I34" s="172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</row>
    <row r="35" spans="1:24" s="9" customFormat="1" ht="16.5" customHeight="1">
      <c r="A35" s="109"/>
      <c r="B35" s="243" t="s">
        <v>726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</row>
    <row r="36" spans="1:24" s="9" customFormat="1" ht="16.5" customHeight="1">
      <c r="A36" s="109"/>
      <c r="B36" s="240" t="s">
        <v>721</v>
      </c>
      <c r="C36" s="116"/>
      <c r="D36" s="12"/>
      <c r="E36" s="11" t="s">
        <v>848</v>
      </c>
      <c r="F36" s="11" t="s">
        <v>36</v>
      </c>
      <c r="G36" s="11" t="s">
        <v>37</v>
      </c>
      <c r="H36" s="11" t="s">
        <v>870</v>
      </c>
      <c r="I36" s="12"/>
      <c r="J36" s="11" t="s">
        <v>236</v>
      </c>
      <c r="K36" s="11" t="s">
        <v>237</v>
      </c>
      <c r="L36" s="11" t="s">
        <v>774</v>
      </c>
      <c r="M36" s="11" t="s">
        <v>775</v>
      </c>
      <c r="N36" s="11" t="s">
        <v>776</v>
      </c>
      <c r="O36" s="11" t="s">
        <v>873</v>
      </c>
      <c r="P36" s="11" t="s">
        <v>874</v>
      </c>
      <c r="Q36" s="11" t="s">
        <v>875</v>
      </c>
      <c r="R36" s="11" t="s">
        <v>1136</v>
      </c>
      <c r="S36" s="11" t="s">
        <v>916</v>
      </c>
      <c r="T36" s="11" t="s">
        <v>917</v>
      </c>
      <c r="U36" s="11" t="s">
        <v>999</v>
      </c>
      <c r="V36" s="11" t="s">
        <v>1000</v>
      </c>
      <c r="W36" s="11" t="s">
        <v>1001</v>
      </c>
    </row>
    <row r="37" spans="1:24" s="9" customFormat="1" ht="16.5" customHeight="1">
      <c r="A37" s="109"/>
      <c r="B37" s="59" t="s">
        <v>238</v>
      </c>
      <c r="C37" s="59"/>
      <c r="D37" s="12"/>
      <c r="E37" s="170">
        <v>71847.350000000006</v>
      </c>
      <c r="F37" s="170">
        <v>80071.149999999994</v>
      </c>
      <c r="G37" s="170">
        <v>93846.23</v>
      </c>
      <c r="H37" s="170">
        <v>103326.01</v>
      </c>
      <c r="I37" s="168"/>
      <c r="J37" s="170">
        <v>101274.15</v>
      </c>
      <c r="K37" s="170">
        <v>101434.44</v>
      </c>
      <c r="L37" s="170">
        <v>101565.5</v>
      </c>
      <c r="M37" s="170">
        <v>101785.19</v>
      </c>
      <c r="N37" s="170">
        <v>102089.06</v>
      </c>
      <c r="O37" s="170">
        <v>102461.75999999999</v>
      </c>
      <c r="P37" s="170">
        <v>102902.82</v>
      </c>
      <c r="Q37" s="170">
        <v>103326.01</v>
      </c>
      <c r="R37" s="170">
        <v>107566.15</v>
      </c>
      <c r="S37" s="170">
        <v>107952.44</v>
      </c>
      <c r="T37" s="170">
        <v>107930.97</v>
      </c>
      <c r="U37" s="170">
        <v>107936.4</v>
      </c>
      <c r="V37" s="170">
        <v>107952.66</v>
      </c>
      <c r="W37" s="170">
        <v>108178.29</v>
      </c>
    </row>
    <row r="38" spans="1:24" s="9" customFormat="1" ht="16.5" customHeight="1">
      <c r="A38" s="109"/>
      <c r="B38" s="33" t="s">
        <v>259</v>
      </c>
      <c r="C38" s="33"/>
      <c r="D38" s="12"/>
      <c r="E38" s="169">
        <v>76381.09</v>
      </c>
      <c r="F38" s="169">
        <v>81433.61</v>
      </c>
      <c r="G38" s="169">
        <v>93387.26</v>
      </c>
      <c r="H38" s="169">
        <v>105416.75</v>
      </c>
      <c r="I38" s="168"/>
      <c r="J38" s="169">
        <v>103013.58</v>
      </c>
      <c r="K38" s="169">
        <v>103654.51</v>
      </c>
      <c r="L38" s="169">
        <v>104298.62</v>
      </c>
      <c r="M38" s="169">
        <v>104637.5</v>
      </c>
      <c r="N38" s="169">
        <v>104865.57</v>
      </c>
      <c r="O38" s="169">
        <v>105117.38</v>
      </c>
      <c r="P38" s="169">
        <v>105219.73</v>
      </c>
      <c r="Q38" s="169">
        <v>105416.75</v>
      </c>
      <c r="R38" s="169">
        <v>107919.64</v>
      </c>
      <c r="S38" s="169">
        <v>107936.03</v>
      </c>
      <c r="T38" s="169">
        <v>108587.98</v>
      </c>
      <c r="U38" s="169">
        <v>108701.45</v>
      </c>
      <c r="V38" s="169">
        <v>108832.1</v>
      </c>
      <c r="W38" s="169">
        <v>109355.02</v>
      </c>
    </row>
    <row r="39" spans="1:24" ht="16.5" customHeight="1">
      <c r="B39" s="12"/>
      <c r="C39" s="12" t="s">
        <v>260</v>
      </c>
      <c r="D39" s="12"/>
      <c r="E39" s="168">
        <v>21150.52</v>
      </c>
      <c r="F39" s="168">
        <v>23881.41</v>
      </c>
      <c r="G39" s="168">
        <v>27173.91</v>
      </c>
      <c r="H39" s="168">
        <v>31869.71</v>
      </c>
      <c r="I39" s="168"/>
      <c r="J39" s="168">
        <v>29639.72</v>
      </c>
      <c r="K39" s="168">
        <v>29939.74</v>
      </c>
      <c r="L39" s="168">
        <v>30402.46</v>
      </c>
      <c r="M39" s="168">
        <v>30653.89</v>
      </c>
      <c r="N39" s="168">
        <v>30918.34</v>
      </c>
      <c r="O39" s="168">
        <v>31229.41</v>
      </c>
      <c r="P39" s="168">
        <v>31511.86</v>
      </c>
      <c r="Q39" s="168">
        <v>31869.71</v>
      </c>
      <c r="R39" s="168">
        <v>35257.199999999997</v>
      </c>
      <c r="S39" s="168">
        <v>35723.089999999997</v>
      </c>
      <c r="T39" s="168">
        <v>36506.65</v>
      </c>
      <c r="U39" s="168">
        <v>36811.870000000003</v>
      </c>
      <c r="V39" s="168">
        <v>36988.67</v>
      </c>
      <c r="W39" s="168">
        <v>37334.43</v>
      </c>
      <c r="X39" s="9"/>
    </row>
    <row r="40" spans="1:24" ht="16.5" customHeight="1">
      <c r="B40" s="16"/>
      <c r="C40" s="16" t="s">
        <v>261</v>
      </c>
      <c r="D40" s="16"/>
      <c r="E40" s="163">
        <v>5800.23</v>
      </c>
      <c r="F40" s="163">
        <v>6378.27</v>
      </c>
      <c r="G40" s="163">
        <v>7180.19</v>
      </c>
      <c r="H40" s="163">
        <v>8963.0499999999993</v>
      </c>
      <c r="I40" s="163"/>
      <c r="J40" s="163">
        <v>8240.7999999999993</v>
      </c>
      <c r="K40" s="163">
        <v>8286.02</v>
      </c>
      <c r="L40" s="163">
        <v>8414.8799999999992</v>
      </c>
      <c r="M40" s="163">
        <v>8514.42</v>
      </c>
      <c r="N40" s="163">
        <v>8624.56</v>
      </c>
      <c r="O40" s="163">
        <v>8746.5400000000009</v>
      </c>
      <c r="P40" s="163">
        <v>8851.7000000000007</v>
      </c>
      <c r="Q40" s="163">
        <v>8963.0499999999993</v>
      </c>
      <c r="R40" s="163">
        <v>9950.17</v>
      </c>
      <c r="S40" s="163">
        <v>10184.19</v>
      </c>
      <c r="T40" s="163">
        <v>10402.24</v>
      </c>
      <c r="U40" s="163">
        <v>10554.16</v>
      </c>
      <c r="V40" s="163">
        <v>10711.38</v>
      </c>
      <c r="W40" s="163">
        <v>10837.03</v>
      </c>
      <c r="X40" s="9"/>
    </row>
    <row r="41" spans="1:24" ht="16.5" customHeight="1">
      <c r="B41" s="12"/>
      <c r="C41" s="16" t="s">
        <v>262</v>
      </c>
      <c r="D41" s="16"/>
      <c r="E41" s="163">
        <v>9037.9500000000007</v>
      </c>
      <c r="F41" s="163">
        <v>9807.61</v>
      </c>
      <c r="G41" s="163">
        <v>11986.89</v>
      </c>
      <c r="H41" s="163">
        <v>14163.86</v>
      </c>
      <c r="I41" s="163"/>
      <c r="J41" s="163">
        <v>13660.64</v>
      </c>
      <c r="K41" s="163">
        <v>13729.74</v>
      </c>
      <c r="L41" s="163">
        <v>13822.16</v>
      </c>
      <c r="M41" s="163">
        <v>13897.58</v>
      </c>
      <c r="N41" s="163">
        <v>13973.13</v>
      </c>
      <c r="O41" s="163">
        <v>14049.31</v>
      </c>
      <c r="P41" s="163">
        <v>14109.66</v>
      </c>
      <c r="Q41" s="163">
        <v>14163.86</v>
      </c>
      <c r="R41" s="163">
        <v>14743.13</v>
      </c>
      <c r="S41" s="163">
        <v>14744.97</v>
      </c>
      <c r="T41" s="163">
        <v>14746.61</v>
      </c>
      <c r="U41" s="163">
        <v>14767.44</v>
      </c>
      <c r="V41" s="163">
        <v>14798.73</v>
      </c>
      <c r="W41" s="163">
        <v>14815.19</v>
      </c>
      <c r="X41" s="9"/>
    </row>
    <row r="42" spans="1:24" ht="16.5" customHeight="1">
      <c r="B42" s="16"/>
      <c r="C42" s="16" t="s">
        <v>263</v>
      </c>
      <c r="D42" s="16"/>
      <c r="E42" s="172">
        <v>6312.34</v>
      </c>
      <c r="F42" s="172">
        <v>7695.53</v>
      </c>
      <c r="G42" s="172">
        <v>8006.83</v>
      </c>
      <c r="H42" s="172">
        <v>8742.7999999999993</v>
      </c>
      <c r="I42" s="172"/>
      <c r="J42" s="163">
        <v>7738.28</v>
      </c>
      <c r="K42" s="163">
        <v>7923.98</v>
      </c>
      <c r="L42" s="163">
        <v>8165.42</v>
      </c>
      <c r="M42" s="163">
        <v>8241.89</v>
      </c>
      <c r="N42" s="163">
        <v>8320.65</v>
      </c>
      <c r="O42" s="163">
        <v>8433.56</v>
      </c>
      <c r="P42" s="163">
        <v>8550.49</v>
      </c>
      <c r="Q42" s="163">
        <v>8742.7999999999993</v>
      </c>
      <c r="R42" s="163">
        <v>10563.9</v>
      </c>
      <c r="S42" s="163">
        <v>10793.93</v>
      </c>
      <c r="T42" s="163">
        <v>11357.8</v>
      </c>
      <c r="U42" s="163">
        <v>11490.26</v>
      </c>
      <c r="V42" s="163">
        <v>11478.56</v>
      </c>
      <c r="W42" s="163">
        <v>11682.21</v>
      </c>
      <c r="X42" s="9"/>
    </row>
    <row r="43" spans="1:24" ht="16.5" customHeight="1">
      <c r="B43" s="36"/>
      <c r="C43" s="36" t="s">
        <v>264</v>
      </c>
      <c r="D43" s="16"/>
      <c r="E43" s="357">
        <v>4491.97</v>
      </c>
      <c r="F43" s="357">
        <v>5755.34</v>
      </c>
      <c r="G43" s="357">
        <v>5886.74</v>
      </c>
      <c r="H43" s="357">
        <v>6358.65</v>
      </c>
      <c r="I43" s="172"/>
      <c r="J43" s="234">
        <v>5474.39</v>
      </c>
      <c r="K43" s="234">
        <v>5629.46</v>
      </c>
      <c r="L43" s="234">
        <v>5819.92</v>
      </c>
      <c r="M43" s="234">
        <v>5880.98</v>
      </c>
      <c r="N43" s="234">
        <v>5948.18</v>
      </c>
      <c r="O43" s="234">
        <v>6059.54</v>
      </c>
      <c r="P43" s="234">
        <v>6181.55</v>
      </c>
      <c r="Q43" s="234">
        <v>6358.65</v>
      </c>
      <c r="R43" s="234">
        <v>7774.87</v>
      </c>
      <c r="S43" s="234">
        <v>8142.24</v>
      </c>
      <c r="T43" s="234">
        <v>8739.33</v>
      </c>
      <c r="U43" s="234">
        <v>8860.4699999999993</v>
      </c>
      <c r="V43" s="234">
        <v>8850.8799999999992</v>
      </c>
      <c r="W43" s="234">
        <v>9054.7000000000007</v>
      </c>
      <c r="X43" s="9"/>
    </row>
    <row r="44" spans="1:24" ht="16.5" customHeight="1">
      <c r="B44" s="36"/>
      <c r="C44" s="79" t="s">
        <v>265</v>
      </c>
      <c r="D44" s="16"/>
      <c r="E44" s="173">
        <v>56095.78</v>
      </c>
      <c r="F44" s="173">
        <v>59070.18</v>
      </c>
      <c r="G44" s="173">
        <v>66972.320000000007</v>
      </c>
      <c r="H44" s="173">
        <v>70771.960000000006</v>
      </c>
      <c r="I44" s="173"/>
      <c r="J44" s="168">
        <v>70340.5</v>
      </c>
      <c r="K44" s="168">
        <v>70666.990000000005</v>
      </c>
      <c r="L44" s="168">
        <v>70855.820000000007</v>
      </c>
      <c r="M44" s="168">
        <v>70932.789999999994</v>
      </c>
      <c r="N44" s="168">
        <v>70977.06</v>
      </c>
      <c r="O44" s="168">
        <v>71000.639999999999</v>
      </c>
      <c r="P44" s="168">
        <v>70893.38</v>
      </c>
      <c r="Q44" s="168">
        <v>70771.960000000006</v>
      </c>
      <c r="R44" s="168">
        <v>70283.45</v>
      </c>
      <c r="S44" s="168">
        <v>69880.179999999993</v>
      </c>
      <c r="T44" s="168">
        <v>69761.119999999995</v>
      </c>
      <c r="U44" s="168">
        <v>69601.94</v>
      </c>
      <c r="V44" s="168">
        <v>69564.3</v>
      </c>
      <c r="W44" s="168">
        <v>69703.429999999993</v>
      </c>
      <c r="X44" s="9"/>
    </row>
    <row r="45" spans="1:24" ht="16.5" customHeight="1">
      <c r="B45" s="33" t="s">
        <v>246</v>
      </c>
      <c r="C45" s="34"/>
      <c r="D45" s="16"/>
      <c r="E45" s="169">
        <v>4521.1499999999996</v>
      </c>
      <c r="F45" s="169">
        <v>5867.7</v>
      </c>
      <c r="G45" s="169">
        <v>6618.29</v>
      </c>
      <c r="H45" s="169">
        <v>2755.28</v>
      </c>
      <c r="I45" s="168"/>
      <c r="J45" s="169">
        <v>2705.38</v>
      </c>
      <c r="K45" s="169">
        <v>2611.0100000000002</v>
      </c>
      <c r="L45" s="169">
        <v>2567.3000000000002</v>
      </c>
      <c r="M45" s="169">
        <v>2527.1999999999998</v>
      </c>
      <c r="N45" s="169">
        <v>2594.65</v>
      </c>
      <c r="O45" s="169">
        <v>2669.9</v>
      </c>
      <c r="P45" s="169">
        <v>2730.21</v>
      </c>
      <c r="Q45" s="169">
        <v>2755.28</v>
      </c>
      <c r="R45" s="169">
        <v>2969.97</v>
      </c>
      <c r="S45" s="169">
        <v>2999.3</v>
      </c>
      <c r="T45" s="169">
        <v>3000.69</v>
      </c>
      <c r="U45" s="169">
        <v>2997.38</v>
      </c>
      <c r="V45" s="169">
        <v>2969.02</v>
      </c>
      <c r="W45" s="169">
        <v>2909.61</v>
      </c>
      <c r="X45" s="9"/>
    </row>
    <row r="46" spans="1:24" s="9" customFormat="1" ht="16.5" customHeight="1">
      <c r="A46" s="109"/>
      <c r="B46" s="34" t="s">
        <v>266</v>
      </c>
      <c r="C46" s="34"/>
      <c r="D46" s="16"/>
      <c r="E46" s="359">
        <v>88.8</v>
      </c>
      <c r="F46" s="359">
        <v>91.7</v>
      </c>
      <c r="G46" s="359">
        <v>93.8</v>
      </c>
      <c r="H46" s="359">
        <v>95.520086186764402</v>
      </c>
      <c r="I46" s="360"/>
      <c r="J46" s="359">
        <v>95.8</v>
      </c>
      <c r="K46" s="359">
        <v>95.5</v>
      </c>
      <c r="L46" s="359">
        <v>95</v>
      </c>
      <c r="M46" s="359">
        <v>95</v>
      </c>
      <c r="N46" s="359">
        <v>95</v>
      </c>
      <c r="O46" s="359">
        <v>95.059228004632672</v>
      </c>
      <c r="P46" s="359">
        <v>95.324572038016257</v>
      </c>
      <c r="Q46" s="359">
        <v>95.520086186764402</v>
      </c>
      <c r="R46" s="359">
        <v>97.00291123943488</v>
      </c>
      <c r="S46" s="359">
        <v>97.311147806935992</v>
      </c>
      <c r="T46" s="359">
        <v>96.722153670063605</v>
      </c>
      <c r="U46" s="359">
        <v>96.6316350325976</v>
      </c>
      <c r="V46" s="359">
        <v>96.557761717708885</v>
      </c>
      <c r="W46" s="359">
        <v>96.360085624706343</v>
      </c>
    </row>
    <row r="47" spans="1:24" ht="16.5" customHeight="1">
      <c r="B47" s="33" t="s">
        <v>248</v>
      </c>
      <c r="C47" s="33"/>
      <c r="D47" s="12"/>
      <c r="E47" s="361">
        <v>94.1</v>
      </c>
      <c r="F47" s="361">
        <v>98.3</v>
      </c>
      <c r="G47" s="361">
        <v>100.5</v>
      </c>
      <c r="H47" s="361">
        <v>98.016696665327274</v>
      </c>
      <c r="I47" s="362"/>
      <c r="J47" s="361">
        <v>98.3</v>
      </c>
      <c r="K47" s="361">
        <v>97.9</v>
      </c>
      <c r="L47" s="361">
        <v>97.4</v>
      </c>
      <c r="M47" s="361">
        <v>97.3</v>
      </c>
      <c r="N47" s="361">
        <v>97.4</v>
      </c>
      <c r="O47" s="361">
        <v>97.473660887061712</v>
      </c>
      <c r="P47" s="361">
        <v>97.798022894874975</v>
      </c>
      <c r="Q47" s="361">
        <v>98.016696665327274</v>
      </c>
      <c r="R47" s="361">
        <v>99.672450261858941</v>
      </c>
      <c r="S47" s="361">
        <v>100.01520898491931</v>
      </c>
      <c r="T47" s="361">
        <v>99.39494886363758</v>
      </c>
      <c r="U47" s="361">
        <v>99.296196052291549</v>
      </c>
      <c r="V47" s="361">
        <v>99.191930310315144</v>
      </c>
      <c r="W47" s="361">
        <v>98.923937343034183</v>
      </c>
    </row>
    <row r="48" spans="1:24" s="9" customFormat="1" ht="16.5" customHeight="1">
      <c r="A48" s="109"/>
      <c r="B48" s="34" t="s">
        <v>249</v>
      </c>
      <c r="C48" s="34"/>
      <c r="D48" s="16"/>
      <c r="E48" s="359">
        <v>26.143305797218968</v>
      </c>
      <c r="F48" s="359">
        <v>27.355156526288095</v>
      </c>
      <c r="G48" s="359">
        <v>27.172401931692796</v>
      </c>
      <c r="H48" s="359">
        <v>29.462061495933838</v>
      </c>
      <c r="I48" s="360"/>
      <c r="J48" s="359">
        <v>28.036333312397321</v>
      </c>
      <c r="K48" s="359">
        <v>28.174463363092755</v>
      </c>
      <c r="L48" s="359">
        <v>28.449163213117895</v>
      </c>
      <c r="M48" s="359">
        <v>28.604465836231519</v>
      </c>
      <c r="N48" s="359">
        <v>28.771893450432167</v>
      </c>
      <c r="O48" s="359">
        <v>28.973186817591092</v>
      </c>
      <c r="P48" s="359">
        <v>29.191178800099376</v>
      </c>
      <c r="Q48" s="359">
        <v>29.462061495933838</v>
      </c>
      <c r="R48" s="359">
        <v>31.79486337809286</v>
      </c>
      <c r="S48" s="359">
        <v>32.201725095152277</v>
      </c>
      <c r="T48" s="359">
        <v>32.715373343906691</v>
      </c>
      <c r="U48" s="359">
        <v>32.956361315512439</v>
      </c>
      <c r="V48" s="359">
        <v>33.084346561107793</v>
      </c>
      <c r="W48" s="359">
        <v>33.255736913754582</v>
      </c>
    </row>
    <row r="49" spans="1:23" s="63" customFormat="1" ht="16.5" customHeight="1" thickBot="1">
      <c r="A49" s="109"/>
      <c r="B49" s="35" t="s">
        <v>250</v>
      </c>
      <c r="C49" s="35"/>
      <c r="D49" s="251"/>
      <c r="E49" s="363">
        <v>27.690780532197174</v>
      </c>
      <c r="F49" s="363">
        <v>29.326232743458135</v>
      </c>
      <c r="G49" s="363">
        <v>29.09809111007219</v>
      </c>
      <c r="H49" s="363">
        <v>30.232112069476624</v>
      </c>
      <c r="I49" s="364"/>
      <c r="J49" s="363">
        <v>28.77263366635739</v>
      </c>
      <c r="K49" s="363">
        <v>28.884165291023038</v>
      </c>
      <c r="L49" s="363">
        <v>29.14943649302359</v>
      </c>
      <c r="M49" s="363">
        <v>29.29531955560865</v>
      </c>
      <c r="N49" s="363">
        <v>29.483785764956028</v>
      </c>
      <c r="O49" s="363">
        <v>29.70908331238849</v>
      </c>
      <c r="P49" s="363">
        <v>29.948622753546317</v>
      </c>
      <c r="Q49" s="363">
        <v>30.232112069476624</v>
      </c>
      <c r="R49" s="363">
        <v>32.669864354625346</v>
      </c>
      <c r="S49" s="363">
        <v>33.096538755409107</v>
      </c>
      <c r="T49" s="363">
        <v>33.619420860393575</v>
      </c>
      <c r="U49" s="363">
        <v>33.865114034817381</v>
      </c>
      <c r="V49" s="363">
        <v>33.986911949691311</v>
      </c>
      <c r="W49" s="363">
        <v>34.140572604714443</v>
      </c>
    </row>
    <row r="50" spans="1:23" ht="16.5" customHeight="1">
      <c r="E50" s="365"/>
      <c r="F50" s="365"/>
      <c r="G50" s="365"/>
      <c r="H50" s="365"/>
      <c r="I50" s="365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</row>
    <row r="51" spans="1:23" ht="16.5" customHeight="1"/>
    <row r="52" spans="1:23" ht="16.5" customHeight="1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6.5" customHeight="1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ht="16.5" customHeight="1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ht="16.5" customHeight="1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ht="16.5" customHeight="1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6.5" customHeight="1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1:23" ht="16.5" customHeight="1">
      <c r="D58" s="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1:23" ht="16.5" customHeight="1">
      <c r="D59" s="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ht="16.5" customHeight="1">
      <c r="D60" s="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 ht="16.5" customHeight="1">
      <c r="D61" s="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 ht="16.5" customHeight="1"/>
    <row r="63" spans="1:23" ht="16.5" customHeight="1"/>
    <row r="64" spans="1:2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1">
    <mergeCell ref="K2:W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14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45" width="9.77734375" style="1" customWidth="1"/>
    <col min="46" max="16384" width="8.88671875" style="1"/>
  </cols>
  <sheetData>
    <row r="1" spans="1:19" s="4" customFormat="1" ht="26.25" customHeight="1">
      <c r="A1" s="19"/>
      <c r="B1" s="19" t="s">
        <v>746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9" s="9" customFormat="1" ht="16.5" customHeight="1">
      <c r="A3" s="110"/>
      <c r="B3" s="449" t="s">
        <v>721</v>
      </c>
      <c r="C3" s="449"/>
      <c r="D3" s="10"/>
      <c r="E3" s="11" t="s">
        <v>848</v>
      </c>
      <c r="F3" s="11" t="s">
        <v>36</v>
      </c>
      <c r="G3" s="11" t="s">
        <v>37</v>
      </c>
      <c r="H3" s="11" t="s">
        <v>870</v>
      </c>
      <c r="I3" s="12"/>
      <c r="J3" s="11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49</v>
      </c>
      <c r="P3" s="11" t="s">
        <v>871</v>
      </c>
      <c r="Q3" s="11" t="s">
        <v>1134</v>
      </c>
      <c r="R3" s="11" t="s">
        <v>1135</v>
      </c>
    </row>
    <row r="4" spans="1:19" s="84" customFormat="1" ht="16.5" customHeight="1">
      <c r="A4" s="113" t="s">
        <v>840</v>
      </c>
      <c r="B4" s="445" t="s">
        <v>901</v>
      </c>
      <c r="C4" s="445"/>
      <c r="D4" s="450"/>
      <c r="E4" s="451">
        <v>77361.100000000006</v>
      </c>
      <c r="F4" s="451">
        <v>88119.59</v>
      </c>
      <c r="G4" s="451">
        <v>102102.57</v>
      </c>
      <c r="H4" s="451">
        <v>110211.02</v>
      </c>
      <c r="I4" s="451"/>
      <c r="J4" s="451">
        <v>96764.66</v>
      </c>
      <c r="K4" s="451">
        <v>100208.57</v>
      </c>
      <c r="L4" s="451">
        <v>102102.57</v>
      </c>
      <c r="M4" s="451">
        <v>104213.96</v>
      </c>
      <c r="N4" s="451">
        <v>104443.03</v>
      </c>
      <c r="O4" s="451">
        <v>107908.01999999999</v>
      </c>
      <c r="P4" s="451">
        <v>110211.02</v>
      </c>
      <c r="Q4" s="451">
        <v>110922.13</v>
      </c>
      <c r="R4" s="451">
        <v>113119.96</v>
      </c>
      <c r="S4" s="9"/>
    </row>
    <row r="5" spans="1:19" s="64" customFormat="1" ht="16.5" customHeight="1">
      <c r="A5" s="374" t="s">
        <v>806</v>
      </c>
      <c r="B5" s="16"/>
      <c r="C5" s="89" t="s">
        <v>267</v>
      </c>
      <c r="E5" s="190">
        <v>75632.31</v>
      </c>
      <c r="F5" s="190">
        <v>85800.82</v>
      </c>
      <c r="G5" s="190">
        <v>99964.85</v>
      </c>
      <c r="H5" s="190">
        <v>107765.77</v>
      </c>
      <c r="I5" s="190"/>
      <c r="J5" s="190">
        <v>94515.45</v>
      </c>
      <c r="K5" s="190">
        <v>97915.74</v>
      </c>
      <c r="L5" s="190">
        <v>99964.85</v>
      </c>
      <c r="M5" s="190">
        <v>101666.23</v>
      </c>
      <c r="N5" s="190">
        <v>101973.78</v>
      </c>
      <c r="O5" s="190">
        <v>105397.37</v>
      </c>
      <c r="P5" s="190">
        <v>107765.77</v>
      </c>
      <c r="Q5" s="190">
        <v>108507.26</v>
      </c>
      <c r="R5" s="190">
        <v>110163.58</v>
      </c>
      <c r="S5" s="16"/>
    </row>
    <row r="6" spans="1:19" s="81" customFormat="1" ht="16.5" customHeight="1">
      <c r="A6" s="115" t="s">
        <v>694</v>
      </c>
      <c r="B6" s="16"/>
      <c r="C6" s="89" t="s">
        <v>269</v>
      </c>
      <c r="D6" s="64"/>
      <c r="E6" s="190">
        <v>661.85</v>
      </c>
      <c r="F6" s="190">
        <v>870.88</v>
      </c>
      <c r="G6" s="190">
        <v>774.96</v>
      </c>
      <c r="H6" s="190">
        <v>870.19</v>
      </c>
      <c r="I6" s="190"/>
      <c r="J6" s="190">
        <v>1046.77</v>
      </c>
      <c r="K6" s="190">
        <v>895.19</v>
      </c>
      <c r="L6" s="190">
        <v>774.96</v>
      </c>
      <c r="M6" s="190">
        <v>906.41</v>
      </c>
      <c r="N6" s="190">
        <v>797.37</v>
      </c>
      <c r="O6" s="190">
        <v>821.86</v>
      </c>
      <c r="P6" s="190">
        <v>870.19</v>
      </c>
      <c r="Q6" s="190">
        <v>921.8</v>
      </c>
      <c r="R6" s="190">
        <v>1559.92</v>
      </c>
      <c r="S6" s="7"/>
    </row>
    <row r="7" spans="1:19" s="81" customFormat="1" ht="16.5" customHeight="1">
      <c r="A7" s="115" t="s">
        <v>695</v>
      </c>
      <c r="B7" s="16"/>
      <c r="C7" s="107" t="s">
        <v>909</v>
      </c>
      <c r="D7" s="88"/>
      <c r="E7" s="187">
        <v>1066.95</v>
      </c>
      <c r="F7" s="187">
        <v>1447.8899999999999</v>
      </c>
      <c r="G7" s="187">
        <v>1362.77</v>
      </c>
      <c r="H7" s="187">
        <v>1575.05</v>
      </c>
      <c r="I7" s="187"/>
      <c r="J7" s="187">
        <v>1202.4499999999998</v>
      </c>
      <c r="K7" s="187">
        <v>1397.64</v>
      </c>
      <c r="L7" s="187">
        <v>1362.77</v>
      </c>
      <c r="M7" s="187">
        <v>1641.31</v>
      </c>
      <c r="N7" s="187">
        <v>1671.88</v>
      </c>
      <c r="O7" s="187">
        <v>1688.79</v>
      </c>
      <c r="P7" s="187">
        <v>1575.05</v>
      </c>
      <c r="Q7" s="187">
        <v>1493.0700000000002</v>
      </c>
      <c r="R7" s="187">
        <v>1396.46</v>
      </c>
      <c r="S7" s="7"/>
    </row>
    <row r="8" spans="1:19" s="81" customFormat="1" ht="16.5" customHeight="1">
      <c r="A8" s="115" t="s">
        <v>696</v>
      </c>
      <c r="B8" s="16"/>
      <c r="C8" s="89" t="s">
        <v>270</v>
      </c>
      <c r="D8" s="64"/>
      <c r="E8" s="190">
        <v>573.57000000000005</v>
      </c>
      <c r="F8" s="190">
        <v>961</v>
      </c>
      <c r="G8" s="190">
        <v>924.27</v>
      </c>
      <c r="H8" s="190">
        <v>1156.1600000000001</v>
      </c>
      <c r="I8" s="190"/>
      <c r="J8" s="190">
        <v>756.73</v>
      </c>
      <c r="K8" s="190">
        <v>945.48</v>
      </c>
      <c r="L8" s="190">
        <v>924.27</v>
      </c>
      <c r="M8" s="190">
        <v>1010.19</v>
      </c>
      <c r="N8" s="190">
        <v>1078.58</v>
      </c>
      <c r="O8" s="190">
        <v>1108.58</v>
      </c>
      <c r="P8" s="190">
        <v>1156.1600000000001</v>
      </c>
      <c r="Q8" s="190">
        <v>1031.44</v>
      </c>
      <c r="R8" s="190">
        <v>937.12</v>
      </c>
      <c r="S8" s="7"/>
    </row>
    <row r="9" spans="1:19" s="81" customFormat="1" ht="16.5" customHeight="1">
      <c r="A9" s="115" t="s">
        <v>738</v>
      </c>
      <c r="B9" s="16"/>
      <c r="C9" s="89" t="s">
        <v>272</v>
      </c>
      <c r="D9" s="64"/>
      <c r="E9" s="190">
        <v>368.43</v>
      </c>
      <c r="F9" s="190">
        <v>371.37</v>
      </c>
      <c r="G9" s="190">
        <v>301.10000000000002</v>
      </c>
      <c r="H9" s="190">
        <v>330.11</v>
      </c>
      <c r="I9" s="190"/>
      <c r="J9" s="190">
        <v>322.60000000000002</v>
      </c>
      <c r="K9" s="190">
        <v>315.41000000000003</v>
      </c>
      <c r="L9" s="190">
        <v>301.10000000000002</v>
      </c>
      <c r="M9" s="190">
        <v>431.37</v>
      </c>
      <c r="N9" s="190">
        <v>407.91</v>
      </c>
      <c r="O9" s="190">
        <v>387.01</v>
      </c>
      <c r="P9" s="190">
        <v>330.11</v>
      </c>
      <c r="Q9" s="190">
        <v>333.19</v>
      </c>
      <c r="R9" s="190">
        <v>339.88</v>
      </c>
      <c r="S9" s="7"/>
    </row>
    <row r="10" spans="1:19" s="86" customFormat="1" ht="16.5" customHeight="1">
      <c r="A10" s="115" t="s">
        <v>697</v>
      </c>
      <c r="B10" s="16"/>
      <c r="C10" s="89" t="s">
        <v>273</v>
      </c>
      <c r="D10" s="64"/>
      <c r="E10" s="190">
        <v>124.95</v>
      </c>
      <c r="F10" s="190">
        <v>115.52</v>
      </c>
      <c r="G10" s="190">
        <v>137.4</v>
      </c>
      <c r="H10" s="190">
        <v>88.78</v>
      </c>
      <c r="I10" s="190"/>
      <c r="J10" s="190">
        <v>123.12</v>
      </c>
      <c r="K10" s="190">
        <v>136.75</v>
      </c>
      <c r="L10" s="190">
        <v>137.4</v>
      </c>
      <c r="M10" s="190">
        <v>199.75</v>
      </c>
      <c r="N10" s="190">
        <v>185.39</v>
      </c>
      <c r="O10" s="190">
        <v>193.2</v>
      </c>
      <c r="P10" s="190">
        <v>88.78</v>
      </c>
      <c r="Q10" s="190">
        <v>128.44</v>
      </c>
      <c r="R10" s="190">
        <v>119.46</v>
      </c>
      <c r="S10" s="14"/>
    </row>
    <row r="11" spans="1:19" s="86" customFormat="1" ht="16.5" customHeight="1">
      <c r="A11" s="115" t="s">
        <v>844</v>
      </c>
      <c r="B11" s="454"/>
      <c r="C11" s="454" t="s">
        <v>891</v>
      </c>
      <c r="D11" s="64"/>
      <c r="E11" s="455">
        <v>842.45</v>
      </c>
      <c r="F11" s="455">
        <v>787.24</v>
      </c>
      <c r="G11" s="455">
        <v>857.22</v>
      </c>
      <c r="H11" s="455">
        <v>711.28</v>
      </c>
      <c r="I11" s="190"/>
      <c r="J11" s="455">
        <v>858.36</v>
      </c>
      <c r="K11" s="455">
        <v>870.09</v>
      </c>
      <c r="L11" s="455">
        <v>857.22</v>
      </c>
      <c r="M11" s="455">
        <v>993.08</v>
      </c>
      <c r="N11" s="455">
        <v>999.7</v>
      </c>
      <c r="O11" s="455">
        <v>947.39</v>
      </c>
      <c r="P11" s="455">
        <v>711.28</v>
      </c>
      <c r="Q11" s="455">
        <v>801.14</v>
      </c>
      <c r="R11" s="455">
        <v>726.27050528999985</v>
      </c>
      <c r="S11" s="14"/>
    </row>
    <row r="12" spans="1:19" s="81" customFormat="1" ht="16.5" customHeight="1">
      <c r="A12" s="115" t="s">
        <v>698</v>
      </c>
      <c r="B12" s="456"/>
      <c r="C12" s="456" t="s">
        <v>892</v>
      </c>
      <c r="D12" s="64"/>
      <c r="E12" s="457">
        <v>539.54999999999995</v>
      </c>
      <c r="F12" s="457">
        <v>758.71</v>
      </c>
      <c r="G12" s="457">
        <v>836.45</v>
      </c>
      <c r="H12" s="457">
        <v>1029.1500000000001</v>
      </c>
      <c r="I12" s="190"/>
      <c r="J12" s="457">
        <v>738.11</v>
      </c>
      <c r="K12" s="457">
        <v>826.31</v>
      </c>
      <c r="L12" s="457">
        <v>836.45</v>
      </c>
      <c r="M12" s="457">
        <v>903.59</v>
      </c>
      <c r="N12" s="457">
        <v>868.47</v>
      </c>
      <c r="O12" s="457">
        <v>945.33</v>
      </c>
      <c r="P12" s="457">
        <v>1029.1500000000001</v>
      </c>
      <c r="Q12" s="457">
        <v>974.32</v>
      </c>
      <c r="R12" s="457">
        <v>1083.4991773255886</v>
      </c>
      <c r="S12" s="7"/>
    </row>
    <row r="13" spans="1:19" s="81" customFormat="1" ht="16.5" customHeight="1">
      <c r="A13" s="115" t="s">
        <v>699</v>
      </c>
      <c r="B13" s="443"/>
      <c r="C13" s="443" t="s">
        <v>893</v>
      </c>
      <c r="D13" s="88"/>
      <c r="E13" s="444">
        <v>1.3791815266328942E-2</v>
      </c>
      <c r="F13" s="444">
        <v>1.6430966144985466E-2</v>
      </c>
      <c r="G13" s="444">
        <v>1.3347068540977959E-2</v>
      </c>
      <c r="H13" s="444">
        <v>1.4291220605707124E-2</v>
      </c>
      <c r="I13" s="197"/>
      <c r="J13" s="444">
        <v>1.2426540846627268E-2</v>
      </c>
      <c r="K13" s="444">
        <v>1.3947310095334162E-2</v>
      </c>
      <c r="L13" s="444">
        <v>1.3347068540977959E-2</v>
      </c>
      <c r="M13" s="444">
        <v>1.5749425508828182E-2</v>
      </c>
      <c r="N13" s="444">
        <v>1.6007578485610768E-2</v>
      </c>
      <c r="O13" s="444">
        <v>1.5650273260504641E-2</v>
      </c>
      <c r="P13" s="444">
        <v>1.4291220605707124E-2</v>
      </c>
      <c r="Q13" s="444">
        <v>1.3460524063142316E-2</v>
      </c>
      <c r="R13" s="444">
        <v>1.234494778817107E-2</v>
      </c>
      <c r="S13" s="7"/>
    </row>
    <row r="14" spans="1:19" s="81" customFormat="1" ht="16.5" customHeight="1">
      <c r="A14" s="373" t="s">
        <v>812</v>
      </c>
      <c r="B14" s="45"/>
      <c r="C14" s="45" t="s">
        <v>906</v>
      </c>
      <c r="D14" s="452"/>
      <c r="E14" s="458">
        <v>1.2952809410000468</v>
      </c>
      <c r="F14" s="458">
        <v>1.0677261394166686</v>
      </c>
      <c r="G14" s="458">
        <v>1.2428142679982683</v>
      </c>
      <c r="H14" s="458">
        <v>1.1049998412748803</v>
      </c>
      <c r="I14" s="458"/>
      <c r="J14" s="458">
        <v>1.3276809846563269</v>
      </c>
      <c r="K14" s="458">
        <v>1.2137603388569302</v>
      </c>
      <c r="L14" s="458">
        <v>1.2428142679982683</v>
      </c>
      <c r="M14" s="458">
        <v>1.1555830403762848</v>
      </c>
      <c r="N14" s="458">
        <v>1.1174067516807427</v>
      </c>
      <c r="O14" s="458">
        <v>1.1207550968444864</v>
      </c>
      <c r="P14" s="458">
        <v>1.1049998412748803</v>
      </c>
      <c r="Q14" s="458">
        <v>1.189133798147441</v>
      </c>
      <c r="R14" s="458">
        <v>1.2959695820972947</v>
      </c>
      <c r="S14" s="7"/>
    </row>
    <row r="15" spans="1:19" s="81" customFormat="1" ht="16.5" customHeight="1">
      <c r="A15" s="115" t="s">
        <v>701</v>
      </c>
      <c r="B15" s="12"/>
      <c r="C15" s="12"/>
      <c r="D15" s="8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7"/>
    </row>
    <row r="16" spans="1:19" s="81" customFormat="1" ht="16.5" customHeight="1">
      <c r="A16" s="113" t="s">
        <v>51</v>
      </c>
      <c r="B16" s="445" t="s">
        <v>907</v>
      </c>
      <c r="C16" s="445"/>
      <c r="D16" s="450"/>
      <c r="E16" s="451">
        <v>52996.38</v>
      </c>
      <c r="F16" s="451">
        <v>57568.91</v>
      </c>
      <c r="G16" s="451">
        <v>67655.820000000007</v>
      </c>
      <c r="H16" s="451">
        <v>72390.649999999994</v>
      </c>
      <c r="I16" s="451"/>
      <c r="J16" s="451">
        <v>64992.68</v>
      </c>
      <c r="K16" s="451">
        <v>66979.789999999994</v>
      </c>
      <c r="L16" s="451">
        <v>67655.820000000007</v>
      </c>
      <c r="M16" s="451">
        <v>69047.34</v>
      </c>
      <c r="N16" s="451">
        <v>69624.97</v>
      </c>
      <c r="O16" s="451">
        <v>71463.75</v>
      </c>
      <c r="P16" s="451">
        <v>72390.649999999994</v>
      </c>
      <c r="Q16" s="451">
        <v>73274.350000000006</v>
      </c>
      <c r="R16" s="451">
        <v>73904.440945370006</v>
      </c>
      <c r="S16" s="7"/>
    </row>
    <row r="17" spans="1:19" s="81" customFormat="1" ht="16.5" customHeight="1">
      <c r="A17" s="113" t="s">
        <v>692</v>
      </c>
      <c r="B17" s="16"/>
      <c r="C17" s="89" t="s">
        <v>267</v>
      </c>
      <c r="D17" s="64"/>
      <c r="E17" s="190">
        <v>51785.5</v>
      </c>
      <c r="F17" s="190">
        <v>55837.43</v>
      </c>
      <c r="G17" s="190">
        <v>66103.03</v>
      </c>
      <c r="H17" s="190">
        <v>70469.66</v>
      </c>
      <c r="I17" s="190"/>
      <c r="J17" s="190">
        <v>63363.839999999997</v>
      </c>
      <c r="K17" s="190">
        <v>65334.65</v>
      </c>
      <c r="L17" s="190">
        <v>66103.03</v>
      </c>
      <c r="M17" s="190">
        <v>67146.960000000006</v>
      </c>
      <c r="N17" s="190">
        <v>67813.98</v>
      </c>
      <c r="O17" s="190">
        <v>69555.360000000001</v>
      </c>
      <c r="P17" s="190">
        <v>70469.66</v>
      </c>
      <c r="Q17" s="190">
        <v>71416.45</v>
      </c>
      <c r="R17" s="190">
        <v>71514.497008670005</v>
      </c>
      <c r="S17" s="7"/>
    </row>
    <row r="18" spans="1:19" s="86" customFormat="1" ht="16.5" customHeight="1">
      <c r="A18" s="111" t="s">
        <v>693</v>
      </c>
      <c r="B18" s="16"/>
      <c r="C18" s="89" t="s">
        <v>268</v>
      </c>
      <c r="D18" s="64"/>
      <c r="E18" s="190">
        <v>423.51</v>
      </c>
      <c r="F18" s="190">
        <v>608.19000000000005</v>
      </c>
      <c r="G18" s="190">
        <v>555.83000000000004</v>
      </c>
      <c r="H18" s="190">
        <v>557.91999999999996</v>
      </c>
      <c r="I18" s="190"/>
      <c r="J18" s="190">
        <v>765.47</v>
      </c>
      <c r="K18" s="190">
        <v>589.33000000000004</v>
      </c>
      <c r="L18" s="190">
        <v>555.83000000000004</v>
      </c>
      <c r="M18" s="190">
        <v>600.11</v>
      </c>
      <c r="N18" s="190">
        <v>480.29</v>
      </c>
      <c r="O18" s="190">
        <v>543.75</v>
      </c>
      <c r="P18" s="190">
        <v>557.91999999999996</v>
      </c>
      <c r="Q18" s="190">
        <v>600.13</v>
      </c>
      <c r="R18" s="190">
        <v>1237.4040176399999</v>
      </c>
      <c r="S18" s="14"/>
    </row>
    <row r="19" spans="1:19" s="81" customFormat="1" ht="16.5" customHeight="1">
      <c r="A19" s="114"/>
      <c r="B19" s="16"/>
      <c r="C19" s="107" t="s">
        <v>909</v>
      </c>
      <c r="D19" s="88"/>
      <c r="E19" s="187">
        <v>787.37</v>
      </c>
      <c r="F19" s="187">
        <v>1123.29</v>
      </c>
      <c r="G19" s="187">
        <v>996.96</v>
      </c>
      <c r="H19" s="187">
        <v>1363.0900000000001</v>
      </c>
      <c r="I19" s="187"/>
      <c r="J19" s="187">
        <v>863.37000000000012</v>
      </c>
      <c r="K19" s="187">
        <v>1055.81</v>
      </c>
      <c r="L19" s="187">
        <v>996.96</v>
      </c>
      <c r="M19" s="187">
        <v>1300.32</v>
      </c>
      <c r="N19" s="187">
        <v>1330.7</v>
      </c>
      <c r="O19" s="187">
        <v>1364.66</v>
      </c>
      <c r="P19" s="187">
        <v>1363.0900000000001</v>
      </c>
      <c r="Q19" s="187">
        <v>1257.77</v>
      </c>
      <c r="R19" s="187">
        <v>1152.5499183699999</v>
      </c>
      <c r="S19" s="7"/>
    </row>
    <row r="20" spans="1:19" s="81" customFormat="1" ht="16.5" customHeight="1">
      <c r="A20" s="114"/>
      <c r="B20" s="16"/>
      <c r="C20" s="89" t="s">
        <v>270</v>
      </c>
      <c r="D20" s="64"/>
      <c r="E20" s="190">
        <v>462.18</v>
      </c>
      <c r="F20" s="190">
        <v>794.83</v>
      </c>
      <c r="G20" s="190">
        <v>745.7</v>
      </c>
      <c r="H20" s="190">
        <v>1039.46</v>
      </c>
      <c r="I20" s="190"/>
      <c r="J20" s="190">
        <v>566.98</v>
      </c>
      <c r="K20" s="190">
        <v>749.91</v>
      </c>
      <c r="L20" s="190">
        <v>745.7</v>
      </c>
      <c r="M20" s="190">
        <v>862.11</v>
      </c>
      <c r="N20" s="190">
        <v>928.63</v>
      </c>
      <c r="O20" s="190">
        <v>964.25</v>
      </c>
      <c r="P20" s="190">
        <v>1039.46</v>
      </c>
      <c r="Q20" s="190">
        <v>904.86</v>
      </c>
      <c r="R20" s="190">
        <v>804.1230718999999</v>
      </c>
      <c r="S20" s="7"/>
    </row>
    <row r="21" spans="1:19" s="81" customFormat="1" ht="16.5" customHeight="1">
      <c r="A21" s="109"/>
      <c r="B21" s="16"/>
      <c r="C21" s="89" t="s">
        <v>271</v>
      </c>
      <c r="D21" s="64"/>
      <c r="E21" s="190">
        <v>258.11</v>
      </c>
      <c r="F21" s="190">
        <v>268.67</v>
      </c>
      <c r="G21" s="190">
        <v>157.01</v>
      </c>
      <c r="H21" s="190">
        <v>260.22000000000003</v>
      </c>
      <c r="I21" s="190"/>
      <c r="J21" s="190">
        <v>217.08</v>
      </c>
      <c r="K21" s="190">
        <v>210.55</v>
      </c>
      <c r="L21" s="190">
        <v>157.01</v>
      </c>
      <c r="M21" s="190">
        <v>303.38</v>
      </c>
      <c r="N21" s="190">
        <v>280.42</v>
      </c>
      <c r="O21" s="190">
        <v>264.44</v>
      </c>
      <c r="P21" s="190">
        <v>260.22000000000003</v>
      </c>
      <c r="Q21" s="190">
        <v>255.6</v>
      </c>
      <c r="R21" s="190">
        <v>258.80862847999998</v>
      </c>
      <c r="S21" s="7"/>
    </row>
    <row r="22" spans="1:19" s="81" customFormat="1" ht="16.5" customHeight="1">
      <c r="A22" s="109"/>
      <c r="B22" s="16"/>
      <c r="C22" s="89" t="s">
        <v>273</v>
      </c>
      <c r="D22" s="64"/>
      <c r="E22" s="190">
        <v>67.08</v>
      </c>
      <c r="F22" s="190">
        <v>59.79</v>
      </c>
      <c r="G22" s="190">
        <v>94.25</v>
      </c>
      <c r="H22" s="190">
        <v>63.41</v>
      </c>
      <c r="I22" s="190"/>
      <c r="J22" s="190">
        <v>79.31</v>
      </c>
      <c r="K22" s="190">
        <v>95.35</v>
      </c>
      <c r="L22" s="190">
        <v>94.25</v>
      </c>
      <c r="M22" s="190">
        <v>134.83000000000001</v>
      </c>
      <c r="N22" s="190">
        <v>121.65</v>
      </c>
      <c r="O22" s="190">
        <v>135.97</v>
      </c>
      <c r="P22" s="190">
        <v>63.41</v>
      </c>
      <c r="Q22" s="190">
        <v>97.31</v>
      </c>
      <c r="R22" s="190">
        <v>89.618217989999991</v>
      </c>
      <c r="S22" s="7"/>
    </row>
    <row r="23" spans="1:19" s="81" customFormat="1" ht="16.5" customHeight="1">
      <c r="A23" s="109"/>
      <c r="B23" s="454"/>
      <c r="C23" s="454" t="s">
        <v>895</v>
      </c>
      <c r="D23" s="64"/>
      <c r="E23" s="455">
        <v>622.58000000000004</v>
      </c>
      <c r="F23" s="455">
        <v>566.88</v>
      </c>
      <c r="G23" s="455">
        <v>599.91</v>
      </c>
      <c r="H23" s="455">
        <v>536.99</v>
      </c>
      <c r="I23" s="190"/>
      <c r="J23" s="455">
        <v>605.77</v>
      </c>
      <c r="K23" s="455">
        <v>611.86</v>
      </c>
      <c r="L23" s="455">
        <v>599.91</v>
      </c>
      <c r="M23" s="455">
        <v>701.51</v>
      </c>
      <c r="N23" s="455">
        <v>707.12</v>
      </c>
      <c r="O23" s="455">
        <v>686.76</v>
      </c>
      <c r="P23" s="455">
        <v>536.99</v>
      </c>
      <c r="Q23" s="455">
        <v>597.99</v>
      </c>
      <c r="R23" s="455">
        <v>540.14909756126372</v>
      </c>
      <c r="S23" s="7"/>
    </row>
    <row r="24" spans="1:19" s="81" customFormat="1" ht="16.5" customHeight="1">
      <c r="A24" s="109"/>
      <c r="B24" s="456"/>
      <c r="C24" s="456" t="s">
        <v>896</v>
      </c>
      <c r="D24" s="64"/>
      <c r="E24" s="457">
        <v>308.17</v>
      </c>
      <c r="F24" s="457">
        <v>442.5</v>
      </c>
      <c r="G24" s="457">
        <v>505</v>
      </c>
      <c r="H24" s="457">
        <v>640.86</v>
      </c>
      <c r="I24" s="190"/>
      <c r="J24" s="457">
        <v>431.78</v>
      </c>
      <c r="K24" s="457">
        <v>505.88</v>
      </c>
      <c r="L24" s="457">
        <v>505</v>
      </c>
      <c r="M24" s="457">
        <v>555.27</v>
      </c>
      <c r="N24" s="457">
        <v>521.80999999999995</v>
      </c>
      <c r="O24" s="457">
        <v>575.55999999999995</v>
      </c>
      <c r="P24" s="457">
        <v>640.86</v>
      </c>
      <c r="Q24" s="457">
        <v>599.19000000000005</v>
      </c>
      <c r="R24" s="457">
        <v>670.13616688477293</v>
      </c>
      <c r="S24" s="7"/>
    </row>
    <row r="25" spans="1:19" s="81" customFormat="1" ht="16.5" customHeight="1">
      <c r="A25" s="109"/>
      <c r="B25" s="443"/>
      <c r="C25" s="443" t="s">
        <v>890</v>
      </c>
      <c r="D25" s="88"/>
      <c r="E25" s="444">
        <v>1.4857052500567021E-2</v>
      </c>
      <c r="F25" s="444">
        <v>1.9512094288392814E-2</v>
      </c>
      <c r="G25" s="444">
        <v>1.4735761091950404E-2</v>
      </c>
      <c r="H25" s="444">
        <v>1.8829641673337651E-2</v>
      </c>
      <c r="I25" s="197"/>
      <c r="J25" s="444">
        <v>1.328411137992771E-2</v>
      </c>
      <c r="K25" s="444">
        <v>1.5763113022599803E-2</v>
      </c>
      <c r="L25" s="444">
        <v>1.4735761091950404E-2</v>
      </c>
      <c r="M25" s="444">
        <v>1.883229679810982E-2</v>
      </c>
      <c r="N25" s="444">
        <v>1.9112396026885182E-2</v>
      </c>
      <c r="O25" s="444">
        <v>1.9095835301114202E-2</v>
      </c>
      <c r="P25" s="444">
        <v>1.8829641673337651E-2</v>
      </c>
      <c r="Q25" s="444">
        <v>1.7165215385738664E-2</v>
      </c>
      <c r="R25" s="444">
        <v>1.5595137499544338E-2</v>
      </c>
      <c r="S25" s="7"/>
    </row>
    <row r="26" spans="1:19" s="81" customFormat="1" ht="16.5" customHeight="1">
      <c r="A26" s="109"/>
      <c r="B26" s="12"/>
      <c r="C26" s="45" t="s">
        <v>906</v>
      </c>
      <c r="D26" s="88"/>
      <c r="E26" s="458">
        <v>1.1820999022060785</v>
      </c>
      <c r="F26" s="458">
        <v>0.89859252730817507</v>
      </c>
      <c r="G26" s="458">
        <v>1.1082791686727651</v>
      </c>
      <c r="H26" s="458">
        <v>0.86410288388881129</v>
      </c>
      <c r="I26" s="458"/>
      <c r="J26" s="458">
        <v>1.2017443274609956</v>
      </c>
      <c r="K26" s="458">
        <v>1.0586563870393348</v>
      </c>
      <c r="L26" s="458">
        <v>1.1082791686727651</v>
      </c>
      <c r="M26" s="458">
        <v>0.96651593453919038</v>
      </c>
      <c r="N26" s="458">
        <v>0.92352145487337478</v>
      </c>
      <c r="O26" s="458">
        <v>0.92500696144094485</v>
      </c>
      <c r="P26" s="458">
        <v>0.86410288388881129</v>
      </c>
      <c r="Q26" s="458">
        <v>0.95182744062904989</v>
      </c>
      <c r="R26" s="458">
        <v>1.0500935752593601</v>
      </c>
      <c r="S26" s="7"/>
    </row>
    <row r="27" spans="1:19" s="81" customFormat="1" ht="16.5" customHeight="1">
      <c r="A27" s="109"/>
      <c r="B27" s="445" t="s">
        <v>905</v>
      </c>
      <c r="C27" s="445"/>
      <c r="D27" s="83"/>
      <c r="E27" s="446">
        <v>48528.22</v>
      </c>
      <c r="F27" s="446">
        <v>53076.83</v>
      </c>
      <c r="G27" s="446">
        <v>61458.34</v>
      </c>
      <c r="H27" s="446">
        <v>65839.649999999994</v>
      </c>
      <c r="I27" s="191"/>
      <c r="J27" s="447">
        <v>58654.18</v>
      </c>
      <c r="K27" s="447">
        <v>60426.39</v>
      </c>
      <c r="L27" s="446">
        <v>61458.34</v>
      </c>
      <c r="M27" s="447">
        <v>62514.99</v>
      </c>
      <c r="N27" s="447">
        <v>63211.53</v>
      </c>
      <c r="O27" s="447">
        <v>64912.75</v>
      </c>
      <c r="P27" s="447">
        <v>65839.649999999994</v>
      </c>
      <c r="Q27" s="447">
        <v>66723.37</v>
      </c>
      <c r="R27" s="447">
        <v>67353.440945370006</v>
      </c>
      <c r="S27" s="7"/>
    </row>
    <row r="28" spans="1:19" s="81" customFormat="1" ht="16.5" customHeight="1">
      <c r="A28" s="109"/>
      <c r="B28" s="329"/>
      <c r="C28" s="89" t="s">
        <v>785</v>
      </c>
      <c r="D28" s="80"/>
      <c r="E28" s="191">
        <v>617.63</v>
      </c>
      <c r="F28" s="191">
        <v>1109.48</v>
      </c>
      <c r="G28" s="191">
        <v>1070.1600000000001</v>
      </c>
      <c r="H28" s="191">
        <v>1356.01</v>
      </c>
      <c r="I28" s="191"/>
      <c r="J28" s="190">
        <v>856.29</v>
      </c>
      <c r="K28" s="190">
        <v>1048.73</v>
      </c>
      <c r="L28" s="191">
        <v>1070.1600000000001</v>
      </c>
      <c r="M28" s="190">
        <v>1273.0899999999999</v>
      </c>
      <c r="N28" s="190">
        <v>1323.62</v>
      </c>
      <c r="O28" s="190">
        <v>1357.58</v>
      </c>
      <c r="P28" s="190">
        <v>1356.01</v>
      </c>
      <c r="Q28" s="190">
        <v>1250.7</v>
      </c>
      <c r="R28" s="190">
        <v>1145.47991837</v>
      </c>
      <c r="S28" s="7"/>
    </row>
    <row r="29" spans="1:19" s="86" customFormat="1" ht="16.5" customHeight="1">
      <c r="A29" s="109"/>
      <c r="B29" s="46"/>
      <c r="C29" s="46" t="s">
        <v>903</v>
      </c>
      <c r="D29" s="80"/>
      <c r="E29" s="448">
        <v>1.2727233762128509E-2</v>
      </c>
      <c r="F29" s="448">
        <v>2.0903283033293436E-2</v>
      </c>
      <c r="G29" s="448">
        <v>1.7412770992512979E-2</v>
      </c>
      <c r="H29" s="448">
        <v>2.0595644114147025E-2</v>
      </c>
      <c r="I29" s="165"/>
      <c r="J29" s="448">
        <v>1.4598959528545109E-2</v>
      </c>
      <c r="K29" s="448">
        <v>1.7355496497474036E-2</v>
      </c>
      <c r="L29" s="448">
        <v>1.7412770992512979E-2</v>
      </c>
      <c r="M29" s="448">
        <v>2.0364555764945336E-2</v>
      </c>
      <c r="N29" s="448">
        <v>2.093953429065868E-2</v>
      </c>
      <c r="O29" s="448">
        <v>2.0913919068287816E-2</v>
      </c>
      <c r="P29" s="448">
        <v>2.0595644114147025E-2</v>
      </c>
      <c r="Q29" s="448">
        <v>1.8744556817199134E-2</v>
      </c>
      <c r="R29" s="448">
        <v>1.7006999231102271E-2</v>
      </c>
      <c r="S29" s="14"/>
    </row>
    <row r="30" spans="1:19" s="86" customFormat="1" ht="16.5" customHeight="1">
      <c r="A30" s="109"/>
      <c r="B30" s="445" t="s">
        <v>904</v>
      </c>
      <c r="C30" s="445"/>
      <c r="D30" s="83"/>
      <c r="E30" s="446">
        <v>4468.17</v>
      </c>
      <c r="F30" s="446">
        <v>4492.08</v>
      </c>
      <c r="G30" s="446">
        <v>6197.47</v>
      </c>
      <c r="H30" s="446">
        <v>6705</v>
      </c>
      <c r="I30" s="191"/>
      <c r="J30" s="447">
        <v>6338</v>
      </c>
      <c r="K30" s="447">
        <v>6553.38</v>
      </c>
      <c r="L30" s="446">
        <v>6197.47</v>
      </c>
      <c r="M30" s="447">
        <v>6532.35</v>
      </c>
      <c r="N30" s="447">
        <v>6413.44</v>
      </c>
      <c r="O30" s="447">
        <v>6551</v>
      </c>
      <c r="P30" s="447">
        <v>6705</v>
      </c>
      <c r="Q30" s="447">
        <v>7402</v>
      </c>
      <c r="R30" s="447">
        <v>6551</v>
      </c>
      <c r="S30" s="14"/>
    </row>
    <row r="31" spans="1:19" s="88" customFormat="1" ht="16.5" customHeight="1">
      <c r="A31" s="109"/>
      <c r="B31" s="329"/>
      <c r="C31" s="89" t="s">
        <v>900</v>
      </c>
      <c r="D31" s="80"/>
      <c r="E31" s="191">
        <v>169.75</v>
      </c>
      <c r="F31" s="191">
        <v>13.81</v>
      </c>
      <c r="G31" s="191">
        <v>7.07</v>
      </c>
      <c r="H31" s="191">
        <v>7.07</v>
      </c>
      <c r="I31" s="191"/>
      <c r="J31" s="190">
        <v>7</v>
      </c>
      <c r="K31" s="190">
        <v>7.07</v>
      </c>
      <c r="L31" s="191">
        <v>7.07</v>
      </c>
      <c r="M31" s="190">
        <v>27.23</v>
      </c>
      <c r="N31" s="190">
        <v>7.07</v>
      </c>
      <c r="O31" s="190">
        <v>7</v>
      </c>
      <c r="P31" s="190">
        <v>7.07</v>
      </c>
      <c r="Q31" s="190">
        <v>7.07</v>
      </c>
      <c r="R31" s="190">
        <v>7.07</v>
      </c>
      <c r="S31" s="12"/>
    </row>
    <row r="32" spans="1:19" s="64" customFormat="1" ht="16.5" customHeight="1">
      <c r="A32" s="109"/>
      <c r="B32" s="46"/>
      <c r="C32" s="46" t="s">
        <v>903</v>
      </c>
      <c r="D32" s="453"/>
      <c r="E32" s="448">
        <v>3.7990944838714728E-2</v>
      </c>
      <c r="F32" s="448">
        <v>3.074299656283949E-3</v>
      </c>
      <c r="G32" s="448">
        <v>1.1407880957874745E-3</v>
      </c>
      <c r="H32" s="448">
        <v>1.0544369873228933E-3</v>
      </c>
      <c r="I32" s="448"/>
      <c r="J32" s="448">
        <v>1.104449353108236E-3</v>
      </c>
      <c r="K32" s="448">
        <v>1.0788326024128007E-3</v>
      </c>
      <c r="L32" s="448">
        <v>1.1407880957874745E-3</v>
      </c>
      <c r="M32" s="448">
        <v>4.1684845423163178E-3</v>
      </c>
      <c r="N32" s="448">
        <v>1.1023725177128033E-3</v>
      </c>
      <c r="O32" s="448">
        <v>1.0685391543275836E-3</v>
      </c>
      <c r="P32" s="448">
        <v>1.0544369873228933E-3</v>
      </c>
      <c r="Q32" s="448">
        <v>9.5514725749797351E-4</v>
      </c>
      <c r="R32" s="448">
        <v>1.0792245458708595E-3</v>
      </c>
      <c r="S32" s="16"/>
    </row>
    <row r="33" spans="1:19" s="83" customFormat="1" ht="16.5" customHeight="1">
      <c r="A33" s="323"/>
      <c r="B33" s="16"/>
      <c r="C33" s="16"/>
      <c r="D33" s="80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0"/>
    </row>
    <row r="34" spans="1:19" s="83" customFormat="1" ht="16.5" customHeight="1">
      <c r="A34" s="323"/>
      <c r="B34" s="445" t="s">
        <v>908</v>
      </c>
      <c r="C34" s="445"/>
      <c r="D34" s="450"/>
      <c r="E34" s="451">
        <v>22763.47</v>
      </c>
      <c r="F34" s="451">
        <v>29085.56</v>
      </c>
      <c r="G34" s="451">
        <v>32851.269999999997</v>
      </c>
      <c r="H34" s="451">
        <v>36008.93</v>
      </c>
      <c r="I34" s="451"/>
      <c r="J34" s="451">
        <v>30292.84</v>
      </c>
      <c r="K34" s="451">
        <v>31746.03</v>
      </c>
      <c r="L34" s="451">
        <v>32851.269999999997</v>
      </c>
      <c r="M34" s="451">
        <v>33537.339999999997</v>
      </c>
      <c r="N34" s="451">
        <v>33184.03</v>
      </c>
      <c r="O34" s="451">
        <v>34787.040000000001</v>
      </c>
      <c r="P34" s="451">
        <v>36008.93</v>
      </c>
      <c r="Q34" s="451">
        <v>35928.17</v>
      </c>
      <c r="R34" s="451">
        <v>37505.393291089997</v>
      </c>
      <c r="S34" s="10"/>
    </row>
    <row r="35" spans="1:19" s="80" customFormat="1" ht="16.5" customHeight="1">
      <c r="A35" s="109"/>
      <c r="B35" s="16"/>
      <c r="C35" s="89" t="s">
        <v>267</v>
      </c>
      <c r="D35" s="64"/>
      <c r="E35" s="190">
        <v>22314.720000000001</v>
      </c>
      <c r="F35" s="190">
        <v>28568.22</v>
      </c>
      <c r="G35" s="190">
        <v>32334.68</v>
      </c>
      <c r="H35" s="190">
        <v>35576.68</v>
      </c>
      <c r="I35" s="190"/>
      <c r="J35" s="190">
        <v>29737.03</v>
      </c>
      <c r="K35" s="190">
        <v>31163.78</v>
      </c>
      <c r="L35" s="190">
        <v>32334.68</v>
      </c>
      <c r="M35" s="190">
        <v>32984.93</v>
      </c>
      <c r="N35" s="190">
        <v>32633.66</v>
      </c>
      <c r="O35" s="190">
        <v>34287.120000000003</v>
      </c>
      <c r="P35" s="190">
        <v>35576.68</v>
      </c>
      <c r="Q35" s="190">
        <v>35456.78</v>
      </c>
      <c r="R35" s="190">
        <v>37026.34600297</v>
      </c>
      <c r="S35" s="6"/>
    </row>
    <row r="36" spans="1:19" s="80" customFormat="1" ht="16.5" customHeight="1">
      <c r="A36" s="109"/>
      <c r="B36" s="16"/>
      <c r="C36" s="89" t="s">
        <v>268</v>
      </c>
      <c r="D36" s="64"/>
      <c r="E36" s="190">
        <v>200.84</v>
      </c>
      <c r="F36" s="190">
        <v>226.85</v>
      </c>
      <c r="G36" s="190">
        <v>263.83</v>
      </c>
      <c r="H36" s="190">
        <v>251.86</v>
      </c>
      <c r="I36" s="190"/>
      <c r="J36" s="190">
        <v>246.44</v>
      </c>
      <c r="K36" s="190">
        <v>269.54000000000002</v>
      </c>
      <c r="L36" s="190">
        <v>263.83</v>
      </c>
      <c r="M36" s="190">
        <v>254.41</v>
      </c>
      <c r="N36" s="190">
        <v>259.14</v>
      </c>
      <c r="O36" s="190">
        <v>225.42</v>
      </c>
      <c r="P36" s="190">
        <v>251.86</v>
      </c>
      <c r="Q36" s="190">
        <v>266.94</v>
      </c>
      <c r="R36" s="190">
        <v>266.59020973999998</v>
      </c>
      <c r="S36" s="6"/>
    </row>
    <row r="37" spans="1:19" s="80" customFormat="1" ht="16.5" customHeight="1">
      <c r="A37" s="109"/>
      <c r="B37" s="16"/>
      <c r="C37" s="107" t="s">
        <v>909</v>
      </c>
      <c r="D37" s="88"/>
      <c r="E37" s="187">
        <v>247.91000000000003</v>
      </c>
      <c r="F37" s="187">
        <v>290.49</v>
      </c>
      <c r="G37" s="187">
        <v>252.76</v>
      </c>
      <c r="H37" s="187">
        <v>180.4</v>
      </c>
      <c r="I37" s="187"/>
      <c r="J37" s="187">
        <v>309.37</v>
      </c>
      <c r="K37" s="187">
        <v>312.71000000000004</v>
      </c>
      <c r="L37" s="187">
        <v>252.76</v>
      </c>
      <c r="M37" s="187">
        <v>298</v>
      </c>
      <c r="N37" s="187">
        <v>291.22999999999996</v>
      </c>
      <c r="O37" s="187">
        <v>274.49</v>
      </c>
      <c r="P37" s="187">
        <v>180.4</v>
      </c>
      <c r="Q37" s="187">
        <v>204.44</v>
      </c>
      <c r="R37" s="187">
        <v>212.46707838</v>
      </c>
      <c r="S37" s="6"/>
    </row>
    <row r="38" spans="1:19" s="84" customFormat="1" ht="16.5" customHeight="1">
      <c r="A38" s="323"/>
      <c r="B38" s="16"/>
      <c r="C38" s="89" t="s">
        <v>270</v>
      </c>
      <c r="D38" s="64"/>
      <c r="E38" s="190">
        <v>111.38</v>
      </c>
      <c r="F38" s="190">
        <v>166.18</v>
      </c>
      <c r="G38" s="190">
        <v>127.31</v>
      </c>
      <c r="H38" s="190">
        <v>116.71</v>
      </c>
      <c r="I38" s="190"/>
      <c r="J38" s="190">
        <v>189.6</v>
      </c>
      <c r="K38" s="190">
        <v>195.55</v>
      </c>
      <c r="L38" s="190">
        <v>127.31</v>
      </c>
      <c r="M38" s="190">
        <v>147.75</v>
      </c>
      <c r="N38" s="190">
        <v>149.94999999999999</v>
      </c>
      <c r="O38" s="190">
        <v>144.24</v>
      </c>
      <c r="P38" s="190">
        <v>116.71</v>
      </c>
      <c r="Q38" s="190">
        <v>126.29</v>
      </c>
      <c r="R38" s="190">
        <v>133.00114748999999</v>
      </c>
      <c r="S38" s="9"/>
    </row>
    <row r="39" spans="1:19" s="80" customFormat="1" ht="16.5" customHeight="1">
      <c r="A39" s="109"/>
      <c r="B39" s="16"/>
      <c r="C39" s="89" t="s">
        <v>271</v>
      </c>
      <c r="D39" s="64"/>
      <c r="E39" s="190">
        <v>93.61</v>
      </c>
      <c r="F39" s="190">
        <v>85.44</v>
      </c>
      <c r="G39" s="190">
        <v>93.51</v>
      </c>
      <c r="H39" s="190">
        <v>52.14</v>
      </c>
      <c r="I39" s="190"/>
      <c r="J39" s="190">
        <v>90.42</v>
      </c>
      <c r="K39" s="190">
        <v>87.28</v>
      </c>
      <c r="L39" s="190">
        <v>93.51</v>
      </c>
      <c r="M39" s="190">
        <v>102.95</v>
      </c>
      <c r="N39" s="190">
        <v>99.63</v>
      </c>
      <c r="O39" s="190">
        <v>92.59</v>
      </c>
      <c r="P39" s="190">
        <v>52.14</v>
      </c>
      <c r="Q39" s="190">
        <v>59.77</v>
      </c>
      <c r="R39" s="190">
        <v>59.24013798</v>
      </c>
      <c r="S39" s="6"/>
    </row>
    <row r="40" spans="1:19" s="80" customFormat="1" ht="16.5" customHeight="1">
      <c r="A40" s="109"/>
      <c r="B40" s="16"/>
      <c r="C40" s="89" t="s">
        <v>273</v>
      </c>
      <c r="D40" s="64"/>
      <c r="E40" s="190">
        <v>42.92</v>
      </c>
      <c r="F40" s="190">
        <v>38.869999999999997</v>
      </c>
      <c r="G40" s="190">
        <v>31.94</v>
      </c>
      <c r="H40" s="190">
        <v>11.55</v>
      </c>
      <c r="I40" s="190"/>
      <c r="J40" s="190">
        <v>29.35</v>
      </c>
      <c r="K40" s="190">
        <v>29.88</v>
      </c>
      <c r="L40" s="190">
        <v>31.94</v>
      </c>
      <c r="M40" s="190">
        <v>47.3</v>
      </c>
      <c r="N40" s="190">
        <v>41.65</v>
      </c>
      <c r="O40" s="190">
        <v>37.659999999999997</v>
      </c>
      <c r="P40" s="190">
        <v>11.55</v>
      </c>
      <c r="Q40" s="190">
        <v>18.38</v>
      </c>
      <c r="R40" s="190">
        <v>20.225792909999999</v>
      </c>
      <c r="S40" s="6"/>
    </row>
    <row r="41" spans="1:19" s="80" customFormat="1" ht="16.5" customHeight="1">
      <c r="A41" s="109"/>
      <c r="B41" s="454"/>
      <c r="C41" s="454" t="s">
        <v>895</v>
      </c>
      <c r="D41" s="64"/>
      <c r="E41" s="455">
        <v>165.13</v>
      </c>
      <c r="F41" s="455">
        <v>168.56</v>
      </c>
      <c r="G41" s="455">
        <v>192.32</v>
      </c>
      <c r="H41" s="455">
        <v>105.97</v>
      </c>
      <c r="I41" s="190"/>
      <c r="J41" s="455">
        <v>190.73</v>
      </c>
      <c r="K41" s="455">
        <v>195</v>
      </c>
      <c r="L41" s="455">
        <v>192.32</v>
      </c>
      <c r="M41" s="455">
        <v>212.82</v>
      </c>
      <c r="N41" s="455">
        <v>205.24</v>
      </c>
      <c r="O41" s="455">
        <v>175.9</v>
      </c>
      <c r="P41" s="455">
        <v>105.97</v>
      </c>
      <c r="Q41" s="455">
        <v>131.32</v>
      </c>
      <c r="R41" s="455">
        <v>120.10828510679157</v>
      </c>
      <c r="S41" s="6"/>
    </row>
    <row r="42" spans="1:19" s="63" customFormat="1" ht="16.5" customHeight="1">
      <c r="A42" s="109"/>
      <c r="B42" s="456"/>
      <c r="C42" s="456" t="s">
        <v>896</v>
      </c>
      <c r="D42" s="64"/>
      <c r="E42" s="457">
        <v>210.78</v>
      </c>
      <c r="F42" s="457">
        <v>295.42</v>
      </c>
      <c r="G42" s="457">
        <v>312.23</v>
      </c>
      <c r="H42" s="457">
        <v>354.86</v>
      </c>
      <c r="I42" s="190"/>
      <c r="J42" s="457">
        <v>290.43</v>
      </c>
      <c r="K42" s="457">
        <v>302.29000000000002</v>
      </c>
      <c r="L42" s="457">
        <v>312.23</v>
      </c>
      <c r="M42" s="457">
        <v>322.85000000000002</v>
      </c>
      <c r="N42" s="457">
        <v>317.68</v>
      </c>
      <c r="O42" s="457">
        <v>341.71</v>
      </c>
      <c r="P42" s="457">
        <v>354.86</v>
      </c>
      <c r="Q42" s="457">
        <v>348.34</v>
      </c>
      <c r="R42" s="457">
        <v>377.88442765276022</v>
      </c>
      <c r="S42" s="1"/>
    </row>
    <row r="43" spans="1:19" s="84" customFormat="1" ht="16.5" customHeight="1">
      <c r="A43" s="323"/>
      <c r="B43" s="443"/>
      <c r="C43" s="443" t="s">
        <v>890</v>
      </c>
      <c r="D43" s="88"/>
      <c r="E43" s="444">
        <v>1.0890694608510918E-2</v>
      </c>
      <c r="F43" s="444">
        <v>9.9874301887259518E-3</v>
      </c>
      <c r="G43" s="444">
        <v>7.694070883713172E-3</v>
      </c>
      <c r="H43" s="444">
        <v>5.0098683854255047E-3</v>
      </c>
      <c r="I43" s="197"/>
      <c r="J43" s="444">
        <v>1.0212644308027903E-2</v>
      </c>
      <c r="K43" s="444">
        <v>9.850365541770106E-3</v>
      </c>
      <c r="L43" s="444">
        <v>7.694070883713172E-3</v>
      </c>
      <c r="M43" s="444">
        <v>8.8856182392521299E-3</v>
      </c>
      <c r="N43" s="444">
        <v>8.7762095200613049E-3</v>
      </c>
      <c r="O43" s="444">
        <v>7.8905822398226463E-3</v>
      </c>
      <c r="P43" s="444">
        <v>5.0098683854255047E-3</v>
      </c>
      <c r="Q43" s="444">
        <v>5.690242503305902E-3</v>
      </c>
      <c r="R43" s="444">
        <v>5.6649740140300017E-3</v>
      </c>
      <c r="S43" s="9"/>
    </row>
    <row r="44" spans="1:19" s="84" customFormat="1" ht="16.5" customHeight="1">
      <c r="A44" s="323"/>
      <c r="B44" s="45"/>
      <c r="C44" s="45" t="s">
        <v>906</v>
      </c>
      <c r="D44" s="452"/>
      <c r="E44" s="458">
        <v>1.5163164051470288</v>
      </c>
      <c r="F44" s="458">
        <v>1.5972322627284932</v>
      </c>
      <c r="G44" s="458">
        <v>1.9961623674632063</v>
      </c>
      <c r="H44" s="458">
        <v>2.5544900221729492</v>
      </c>
      <c r="I44" s="458"/>
      <c r="J44" s="458">
        <v>1.5552897824611305</v>
      </c>
      <c r="K44" s="458">
        <v>1.5902593457196763</v>
      </c>
      <c r="L44" s="458">
        <v>1.9961623674632063</v>
      </c>
      <c r="M44" s="458">
        <v>1.7975503355704701</v>
      </c>
      <c r="N44" s="458">
        <v>1.7955567764310001</v>
      </c>
      <c r="O44" s="458">
        <v>1.8857153266057052</v>
      </c>
      <c r="P44" s="458">
        <v>2.5544900221729492</v>
      </c>
      <c r="Q44" s="458">
        <v>2.3462140481314808</v>
      </c>
      <c r="R44" s="458">
        <v>2.3438582417408012</v>
      </c>
      <c r="S44" s="9"/>
    </row>
    <row r="45" spans="1:19" s="84" customFormat="1" ht="16.5" customHeight="1">
      <c r="A45" s="323"/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9"/>
    </row>
    <row r="46" spans="1:19" s="84" customFormat="1" ht="16.5" customHeight="1">
      <c r="A46" s="323"/>
      <c r="B46" s="445" t="s">
        <v>902</v>
      </c>
      <c r="C46" s="445"/>
      <c r="D46" s="450"/>
      <c r="E46" s="451">
        <v>1601.26</v>
      </c>
      <c r="F46" s="451">
        <v>1465.13</v>
      </c>
      <c r="G46" s="451">
        <v>1595.49</v>
      </c>
      <c r="H46" s="451">
        <v>1811.43</v>
      </c>
      <c r="I46" s="451"/>
      <c r="J46" s="451">
        <v>1479.13</v>
      </c>
      <c r="K46" s="451">
        <v>1482.76</v>
      </c>
      <c r="L46" s="451">
        <v>1595.49</v>
      </c>
      <c r="M46" s="451">
        <v>1629.24</v>
      </c>
      <c r="N46" s="451">
        <v>1634.03</v>
      </c>
      <c r="O46" s="451">
        <v>1657.23</v>
      </c>
      <c r="P46" s="451">
        <v>1811.43</v>
      </c>
      <c r="Q46" s="451">
        <v>1719.6</v>
      </c>
      <c r="R46" s="451">
        <v>1710.1283299700001</v>
      </c>
      <c r="S46" s="9"/>
    </row>
    <row r="47" spans="1:19" s="84" customFormat="1" ht="16.5" customHeight="1">
      <c r="A47" s="323"/>
      <c r="B47" s="16"/>
      <c r="C47" s="89" t="s">
        <v>267</v>
      </c>
      <c r="D47" s="64"/>
      <c r="E47" s="190">
        <v>1532.09</v>
      </c>
      <c r="F47" s="190">
        <v>1395.17</v>
      </c>
      <c r="G47" s="190">
        <v>1529.66</v>
      </c>
      <c r="H47" s="190">
        <v>1719.45</v>
      </c>
      <c r="I47" s="190"/>
      <c r="J47" s="190">
        <v>1414.57</v>
      </c>
      <c r="K47" s="190">
        <v>1417.32</v>
      </c>
      <c r="L47" s="190">
        <v>1529.66</v>
      </c>
      <c r="M47" s="190">
        <v>1534.36</v>
      </c>
      <c r="N47" s="190">
        <v>1526.14</v>
      </c>
      <c r="O47" s="190">
        <v>1554.91</v>
      </c>
      <c r="P47" s="190">
        <v>1719.45</v>
      </c>
      <c r="Q47" s="190">
        <v>1634.03</v>
      </c>
      <c r="R47" s="190">
        <v>1622.7575867800001</v>
      </c>
      <c r="S47" s="9"/>
    </row>
    <row r="48" spans="1:19" s="84" customFormat="1" ht="16.5" customHeight="1">
      <c r="A48" s="323"/>
      <c r="B48" s="16"/>
      <c r="C48" s="89" t="s">
        <v>268</v>
      </c>
      <c r="D48" s="64"/>
      <c r="E48" s="190">
        <v>37.5</v>
      </c>
      <c r="F48" s="190">
        <v>35.840000000000003</v>
      </c>
      <c r="G48" s="190">
        <v>33.04</v>
      </c>
      <c r="H48" s="190">
        <v>60.41</v>
      </c>
      <c r="I48" s="190"/>
      <c r="J48" s="190">
        <v>34.86</v>
      </c>
      <c r="K48" s="190">
        <v>36.32</v>
      </c>
      <c r="L48" s="190">
        <v>33.04</v>
      </c>
      <c r="M48" s="190">
        <v>51.89</v>
      </c>
      <c r="N48" s="190">
        <v>57.94</v>
      </c>
      <c r="O48" s="190">
        <v>52.68</v>
      </c>
      <c r="P48" s="190">
        <v>60.41</v>
      </c>
      <c r="Q48" s="190">
        <v>54.72</v>
      </c>
      <c r="R48" s="190">
        <v>55.926015150000005</v>
      </c>
      <c r="S48" s="9"/>
    </row>
    <row r="49" spans="1:19" s="84" customFormat="1" ht="16.5" customHeight="1">
      <c r="A49" s="323"/>
      <c r="B49" s="16"/>
      <c r="C49" s="107" t="s">
        <v>909</v>
      </c>
      <c r="D49" s="88"/>
      <c r="E49" s="187">
        <v>31.67</v>
      </c>
      <c r="F49" s="187">
        <v>34.120000000000005</v>
      </c>
      <c r="G49" s="187">
        <v>32.790000000000006</v>
      </c>
      <c r="H49" s="187">
        <v>31.57</v>
      </c>
      <c r="I49" s="187"/>
      <c r="J49" s="187">
        <v>29.700000000000003</v>
      </c>
      <c r="K49" s="187">
        <v>29.12</v>
      </c>
      <c r="L49" s="187">
        <v>32.790000000000006</v>
      </c>
      <c r="M49" s="187">
        <v>42.989999999999995</v>
      </c>
      <c r="N49" s="187">
        <v>49.95</v>
      </c>
      <c r="O49" s="187">
        <v>49.64</v>
      </c>
      <c r="P49" s="187">
        <v>31.57</v>
      </c>
      <c r="Q49" s="187">
        <v>30.86</v>
      </c>
      <c r="R49" s="187">
        <v>31.44451368</v>
      </c>
      <c r="S49" s="9"/>
    </row>
    <row r="50" spans="1:19" s="84" customFormat="1" ht="16.5" customHeight="1">
      <c r="A50" s="323"/>
      <c r="B50" s="16"/>
      <c r="C50" s="89" t="s">
        <v>270</v>
      </c>
      <c r="D50" s="64"/>
      <c r="E50" s="190">
        <v>0.01</v>
      </c>
      <c r="F50" s="190">
        <v>0</v>
      </c>
      <c r="G50" s="190">
        <v>0.01</v>
      </c>
      <c r="H50" s="190">
        <v>0</v>
      </c>
      <c r="I50" s="190"/>
      <c r="J50" s="190">
        <v>0.14000000000000001</v>
      </c>
      <c r="K50" s="190">
        <v>0.01</v>
      </c>
      <c r="L50" s="190">
        <v>0.01</v>
      </c>
      <c r="M50" s="190">
        <v>0.33</v>
      </c>
      <c r="N50" s="190">
        <v>0</v>
      </c>
      <c r="O50" s="190">
        <v>0.1</v>
      </c>
      <c r="P50" s="190">
        <v>0</v>
      </c>
      <c r="Q50" s="190">
        <v>0.28999999999999998</v>
      </c>
      <c r="R50" s="190">
        <v>0</v>
      </c>
      <c r="S50" s="9"/>
    </row>
    <row r="51" spans="1:19" s="84" customFormat="1" ht="16.5" customHeight="1">
      <c r="A51" s="323"/>
      <c r="B51" s="16"/>
      <c r="C51" s="89" t="s">
        <v>271</v>
      </c>
      <c r="D51" s="64"/>
      <c r="E51" s="190">
        <v>16.71</v>
      </c>
      <c r="F51" s="190">
        <v>17.27</v>
      </c>
      <c r="G51" s="190">
        <v>21.57</v>
      </c>
      <c r="H51" s="190">
        <v>17.75</v>
      </c>
      <c r="I51" s="190"/>
      <c r="J51" s="190">
        <v>15.1</v>
      </c>
      <c r="K51" s="190">
        <v>17.59</v>
      </c>
      <c r="L51" s="190">
        <v>21.57</v>
      </c>
      <c r="M51" s="190">
        <v>25.04</v>
      </c>
      <c r="N51" s="190">
        <v>27.86</v>
      </c>
      <c r="O51" s="190">
        <v>29.98</v>
      </c>
      <c r="P51" s="190">
        <v>17.75</v>
      </c>
      <c r="Q51" s="190">
        <v>17.82</v>
      </c>
      <c r="R51" s="190">
        <v>21.82698195</v>
      </c>
      <c r="S51" s="9"/>
    </row>
    <row r="52" spans="1:19" s="84" customFormat="1" ht="16.5" customHeight="1">
      <c r="A52" s="323"/>
      <c r="B52" s="16"/>
      <c r="C52" s="89" t="s">
        <v>273</v>
      </c>
      <c r="D52" s="64"/>
      <c r="E52" s="190">
        <v>14.95</v>
      </c>
      <c r="F52" s="190">
        <v>16.850000000000001</v>
      </c>
      <c r="G52" s="190">
        <v>11.21</v>
      </c>
      <c r="H52" s="190">
        <v>13.82</v>
      </c>
      <c r="I52" s="190"/>
      <c r="J52" s="190">
        <v>14.46</v>
      </c>
      <c r="K52" s="190">
        <v>11.52</v>
      </c>
      <c r="L52" s="190">
        <v>11.21</v>
      </c>
      <c r="M52" s="190">
        <v>17.62</v>
      </c>
      <c r="N52" s="190">
        <v>22.09</v>
      </c>
      <c r="O52" s="190">
        <v>19.559999999999999</v>
      </c>
      <c r="P52" s="190">
        <v>13.82</v>
      </c>
      <c r="Q52" s="190">
        <v>12.75</v>
      </c>
      <c r="R52" s="190">
        <v>9.6175317300000014</v>
      </c>
      <c r="S52" s="9"/>
    </row>
    <row r="53" spans="1:19" s="84" customFormat="1" ht="16.5" customHeight="1">
      <c r="A53" s="323"/>
      <c r="B53" s="454"/>
      <c r="C53" s="454" t="s">
        <v>897</v>
      </c>
      <c r="D53" s="64"/>
      <c r="E53" s="455">
        <v>47.27</v>
      </c>
      <c r="F53" s="455">
        <v>50.49</v>
      </c>
      <c r="G53" s="455">
        <v>48.03</v>
      </c>
      <c r="H53" s="455">
        <v>46.81</v>
      </c>
      <c r="I53" s="190"/>
      <c r="J53" s="455">
        <v>48.2</v>
      </c>
      <c r="K53" s="455">
        <v>47.48</v>
      </c>
      <c r="L53" s="455">
        <v>48.03</v>
      </c>
      <c r="M53" s="455">
        <v>60.79</v>
      </c>
      <c r="N53" s="455">
        <v>67.33</v>
      </c>
      <c r="O53" s="455">
        <v>64</v>
      </c>
      <c r="P53" s="455">
        <v>46.81</v>
      </c>
      <c r="Q53" s="455">
        <v>48.54</v>
      </c>
      <c r="R53" s="455">
        <v>39.295772971944686</v>
      </c>
      <c r="S53" s="9"/>
    </row>
    <row r="54" spans="1:19" s="84" customFormat="1" ht="16.5" customHeight="1">
      <c r="A54" s="323"/>
      <c r="B54" s="456"/>
      <c r="C54" s="456" t="s">
        <v>898</v>
      </c>
      <c r="D54" s="64"/>
      <c r="E54" s="457">
        <v>20.6</v>
      </c>
      <c r="F54" s="457">
        <v>16.75</v>
      </c>
      <c r="G54" s="457">
        <v>19.22</v>
      </c>
      <c r="H54" s="457">
        <v>33.43</v>
      </c>
      <c r="I54" s="190"/>
      <c r="J54" s="457">
        <v>15.9</v>
      </c>
      <c r="K54" s="457">
        <v>17.05</v>
      </c>
      <c r="L54" s="457">
        <v>19.22</v>
      </c>
      <c r="M54" s="457">
        <v>25.47</v>
      </c>
      <c r="N54" s="457">
        <v>28.98</v>
      </c>
      <c r="O54" s="457">
        <v>28.06</v>
      </c>
      <c r="P54" s="457">
        <v>33.43</v>
      </c>
      <c r="Q54" s="457">
        <v>26.79</v>
      </c>
      <c r="R54" s="457">
        <v>35.478582788055313</v>
      </c>
      <c r="S54" s="9"/>
    </row>
    <row r="55" spans="1:19" s="84" customFormat="1" ht="16.5" customHeight="1">
      <c r="A55" s="323"/>
      <c r="B55" s="443"/>
      <c r="C55" s="443" t="s">
        <v>899</v>
      </c>
      <c r="D55" s="88"/>
      <c r="E55" s="444">
        <v>1.9778174687433647E-2</v>
      </c>
      <c r="F55" s="444">
        <v>2.3288035873949755E-2</v>
      </c>
      <c r="G55" s="444">
        <v>2.0551680048135686E-2</v>
      </c>
      <c r="H55" s="444">
        <v>1.7428219693833048E-2</v>
      </c>
      <c r="I55" s="197"/>
      <c r="J55" s="444">
        <v>2.007937098159053E-2</v>
      </c>
      <c r="K55" s="444">
        <v>1.9639051498556746E-2</v>
      </c>
      <c r="L55" s="444">
        <v>2.0551680048135686E-2</v>
      </c>
      <c r="M55" s="444">
        <v>2.638653605362009E-2</v>
      </c>
      <c r="N55" s="444">
        <v>3.0568594211856578E-2</v>
      </c>
      <c r="O55" s="444">
        <v>2.9953597267729885E-2</v>
      </c>
      <c r="P55" s="444">
        <v>1.7428219693833048E-2</v>
      </c>
      <c r="Q55" s="444">
        <v>1.794603396138637E-2</v>
      </c>
      <c r="R55" s="444">
        <v>1.8387224589485406E-2</v>
      </c>
      <c r="S55" s="9"/>
    </row>
    <row r="56" spans="1:19" s="84" customFormat="1" ht="16.5" customHeight="1">
      <c r="A56" s="323"/>
      <c r="B56" s="45"/>
      <c r="C56" s="45" t="s">
        <v>906</v>
      </c>
      <c r="D56" s="452"/>
      <c r="E56" s="458">
        <v>2.143037574992106</v>
      </c>
      <c r="F56" s="458">
        <v>1.9706916764361078</v>
      </c>
      <c r="G56" s="458">
        <v>2.0509301616346445</v>
      </c>
      <c r="H56" s="458">
        <v>2.5416534684827372</v>
      </c>
      <c r="I56" s="458"/>
      <c r="J56" s="458">
        <v>2.1582491582491583</v>
      </c>
      <c r="K56" s="458">
        <v>2.2160027472527473</v>
      </c>
      <c r="L56" s="458">
        <v>2.0509301616346445</v>
      </c>
      <c r="M56" s="458">
        <v>2.0065131425913005</v>
      </c>
      <c r="N56" s="458">
        <v>1.9281281281281282</v>
      </c>
      <c r="O56" s="458">
        <v>1.8545527800161161</v>
      </c>
      <c r="P56" s="458">
        <v>2.5416534684827372</v>
      </c>
      <c r="Q56" s="458">
        <v>2.4410239792611796</v>
      </c>
      <c r="R56" s="458">
        <v>2.3779778094504147</v>
      </c>
      <c r="S56" s="9"/>
    </row>
    <row r="57" spans="1:19" s="63" customFormat="1" ht="16.5" customHeight="1">
      <c r="A57" s="109"/>
      <c r="B57" s="10"/>
      <c r="C57" s="10"/>
      <c r="D57" s="83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"/>
    </row>
    <row r="58" spans="1:19" s="63" customFormat="1" ht="16.5" customHeight="1">
      <c r="A58" s="109"/>
      <c r="B58" s="10"/>
      <c r="C58" s="10"/>
      <c r="D58" s="83"/>
      <c r="E58" s="197"/>
      <c r="F58" s="197"/>
      <c r="G58" s="197"/>
      <c r="H58" s="197"/>
      <c r="I58" s="197"/>
      <c r="J58" s="6"/>
      <c r="K58" s="6"/>
      <c r="L58" s="6"/>
      <c r="M58" s="6"/>
      <c r="N58" s="6"/>
      <c r="O58" s="6"/>
      <c r="P58" s="6"/>
      <c r="Q58" s="6"/>
      <c r="R58" s="6"/>
      <c r="S58" s="1"/>
    </row>
    <row r="59" spans="1:19" s="63" customFormat="1" ht="16.5" customHeight="1">
      <c r="A59" s="109"/>
      <c r="B59" s="10"/>
      <c r="C59" s="10"/>
      <c r="D59" s="83"/>
      <c r="E59" s="197"/>
      <c r="F59" s="197"/>
      <c r="G59" s="197"/>
      <c r="H59" s="197"/>
      <c r="I59" s="197"/>
      <c r="J59" s="6"/>
      <c r="K59" s="6"/>
      <c r="L59" s="6"/>
      <c r="M59" s="6"/>
      <c r="N59" s="6"/>
      <c r="O59" s="6"/>
      <c r="P59" s="6"/>
      <c r="Q59" s="6"/>
      <c r="R59" s="6"/>
      <c r="S59" s="1"/>
    </row>
    <row r="60" spans="1:19" s="63" customFormat="1" ht="16.5" customHeight="1">
      <c r="A60" s="109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"/>
    </row>
    <row r="61" spans="1:19" s="84" customFormat="1" ht="16.5" customHeight="1">
      <c r="A61" s="323"/>
      <c r="B61" s="1"/>
      <c r="C61" s="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9"/>
    </row>
    <row r="62" spans="1:19" s="84" customFormat="1" ht="16.5" customHeight="1">
      <c r="A62" s="323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9"/>
    </row>
    <row r="63" spans="1:19" s="63" customFormat="1" ht="16.5" customHeight="1">
      <c r="A63" s="109"/>
      <c r="B63" s="1"/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"/>
    </row>
    <row r="64" spans="1:19" s="84" customFormat="1" ht="16.5" customHeight="1">
      <c r="A64" s="323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9"/>
    </row>
    <row r="65" spans="1:19" s="84" customFormat="1" ht="16.5" customHeight="1">
      <c r="A65" s="323"/>
      <c r="B65" s="1"/>
      <c r="C65" s="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9"/>
    </row>
    <row r="66" spans="1:19" s="63" customFormat="1" ht="16.5" customHeight="1">
      <c r="A66" s="109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"/>
    </row>
    <row r="67" spans="1:19" s="84" customFormat="1" ht="16.5" customHeight="1">
      <c r="A67" s="323"/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9"/>
    </row>
    <row r="68" spans="1:19" s="84" customFormat="1" ht="16.5" customHeight="1">
      <c r="A68" s="323"/>
      <c r="B68" s="1"/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9"/>
    </row>
    <row r="69" spans="1:19" s="63" customFormat="1" ht="16.5" customHeight="1">
      <c r="A69" s="109"/>
      <c r="B69" s="1"/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</row>
    <row r="70" spans="1:19" ht="16.5" customHeight="1"/>
    <row r="71" spans="1:19" ht="16.5" customHeight="1"/>
    <row r="72" spans="1:19" ht="16.5" customHeight="1"/>
    <row r="73" spans="1:19" ht="16.5" customHeight="1"/>
    <row r="74" spans="1:19" ht="16.5" customHeight="1"/>
    <row r="75" spans="1:19" ht="16.5" customHeight="1"/>
    <row r="76" spans="1:19" ht="16.5" customHeight="1"/>
    <row r="77" spans="1:19" ht="16.5" customHeight="1"/>
    <row r="78" spans="1:19" ht="16.5" customHeight="1"/>
    <row r="79" spans="1:19" ht="16.5" customHeight="1"/>
    <row r="80" spans="1:19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201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7" customWidth="1"/>
    <col min="10" max="12" width="9.77734375" style="6" hidden="1" customWidth="1"/>
    <col min="13" max="14" width="9.77734375" style="6" customWidth="1"/>
    <col min="15" max="18" width="9.77734375" style="89" customWidth="1"/>
    <col min="19" max="51" width="9.77734375" style="1" customWidth="1"/>
    <col min="52" max="16384" width="8.88671875" style="1"/>
  </cols>
  <sheetData>
    <row r="1" spans="1:18" s="4" customFormat="1" ht="26.25" customHeight="1">
      <c r="A1" s="19"/>
      <c r="B1" s="19" t="s">
        <v>747</v>
      </c>
      <c r="C1" s="21"/>
      <c r="D1" s="19"/>
      <c r="E1" s="19"/>
      <c r="F1" s="19"/>
      <c r="G1" s="19"/>
      <c r="H1" s="19"/>
      <c r="I1" s="21"/>
      <c r="J1" s="19"/>
      <c r="K1" s="19"/>
      <c r="L1" s="19"/>
      <c r="M1" s="19"/>
      <c r="N1" s="19"/>
      <c r="O1" s="21"/>
      <c r="P1" s="21"/>
      <c r="Q1" s="21"/>
      <c r="R1" s="21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721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ht="16.5" customHeight="1">
      <c r="A4" s="113" t="s">
        <v>840</v>
      </c>
      <c r="B4" s="10" t="s">
        <v>280</v>
      </c>
      <c r="C4" s="10"/>
      <c r="D4" s="83"/>
      <c r="E4" s="168">
        <v>77034.44</v>
      </c>
      <c r="F4" s="168">
        <v>87552.25</v>
      </c>
      <c r="G4" s="168">
        <v>101675.56</v>
      </c>
      <c r="H4" s="168">
        <v>109836</v>
      </c>
      <c r="I4" s="173"/>
      <c r="J4" s="168">
        <v>96391.93</v>
      </c>
      <c r="K4" s="168">
        <v>99812.25</v>
      </c>
      <c r="L4" s="168">
        <v>101675.56</v>
      </c>
      <c r="M4" s="168">
        <v>103847.73</v>
      </c>
      <c r="N4" s="168">
        <v>104081.95</v>
      </c>
      <c r="O4" s="168">
        <v>107543.57</v>
      </c>
      <c r="P4" s="168">
        <v>109836</v>
      </c>
      <c r="Q4" s="168">
        <v>110577.48</v>
      </c>
      <c r="R4" s="168">
        <v>112711.36</v>
      </c>
    </row>
    <row r="5" spans="1:18" s="7" customFormat="1" ht="16.5" customHeight="1">
      <c r="A5" s="374" t="s">
        <v>806</v>
      </c>
      <c r="B5" s="16"/>
      <c r="C5" s="16" t="s">
        <v>282</v>
      </c>
      <c r="D5" s="64"/>
      <c r="E5" s="163">
        <v>22763.47</v>
      </c>
      <c r="F5" s="163">
        <v>29085.56</v>
      </c>
      <c r="G5" s="163">
        <v>32851.25</v>
      </c>
      <c r="H5" s="163">
        <v>36008.93</v>
      </c>
      <c r="I5" s="173"/>
      <c r="J5" s="163">
        <v>30292.86</v>
      </c>
      <c r="K5" s="163">
        <v>31746.04</v>
      </c>
      <c r="L5" s="163">
        <v>32851.25</v>
      </c>
      <c r="M5" s="163">
        <v>33537.370000000003</v>
      </c>
      <c r="N5" s="163">
        <v>33184.019999999997</v>
      </c>
      <c r="O5" s="163">
        <v>34787.040000000001</v>
      </c>
      <c r="P5" s="163">
        <v>36008.93</v>
      </c>
      <c r="Q5" s="163">
        <v>35928.160000000003</v>
      </c>
      <c r="R5" s="163">
        <v>37505.39</v>
      </c>
    </row>
    <row r="6" spans="1:18" s="7" customFormat="1" ht="16.5" customHeight="1">
      <c r="A6" s="115" t="s">
        <v>694</v>
      </c>
      <c r="B6" s="16"/>
      <c r="C6" s="16" t="s">
        <v>283</v>
      </c>
      <c r="D6" s="64"/>
      <c r="E6" s="163">
        <v>49404.17</v>
      </c>
      <c r="F6" s="163">
        <v>53382.47</v>
      </c>
      <c r="G6" s="163">
        <v>63336.01</v>
      </c>
      <c r="H6" s="163">
        <v>68234.47</v>
      </c>
      <c r="I6" s="173"/>
      <c r="J6" s="163">
        <v>60732.23</v>
      </c>
      <c r="K6" s="163">
        <v>62709.66</v>
      </c>
      <c r="L6" s="163">
        <v>63336.01</v>
      </c>
      <c r="M6" s="163">
        <v>64656.67</v>
      </c>
      <c r="N6" s="163">
        <v>65310.36</v>
      </c>
      <c r="O6" s="163">
        <v>67220.73</v>
      </c>
      <c r="P6" s="163">
        <v>68234.47</v>
      </c>
      <c r="Q6" s="163">
        <v>69256.899999999994</v>
      </c>
      <c r="R6" s="163">
        <v>69768.78</v>
      </c>
    </row>
    <row r="7" spans="1:18" s="7" customFormat="1" ht="16.5" customHeight="1">
      <c r="A7" s="115" t="s">
        <v>695</v>
      </c>
      <c r="B7" s="16"/>
      <c r="C7" s="16" t="s">
        <v>284</v>
      </c>
      <c r="D7" s="64"/>
      <c r="E7" s="163">
        <v>4421.0600000000004</v>
      </c>
      <c r="F7" s="163">
        <v>4240.66</v>
      </c>
      <c r="G7" s="163">
        <v>6132.27</v>
      </c>
      <c r="H7" s="163">
        <v>6627.73</v>
      </c>
      <c r="I7" s="173"/>
      <c r="J7" s="163">
        <v>6304.85</v>
      </c>
      <c r="K7" s="163">
        <v>6498.55</v>
      </c>
      <c r="L7" s="163">
        <v>6132.27</v>
      </c>
      <c r="M7" s="163">
        <v>6484.32</v>
      </c>
      <c r="N7" s="163">
        <v>6364.22</v>
      </c>
      <c r="O7" s="163">
        <v>6505.46</v>
      </c>
      <c r="P7" s="163">
        <v>6627.73</v>
      </c>
      <c r="Q7" s="163">
        <v>7344.95</v>
      </c>
      <c r="R7" s="163">
        <v>7215.08</v>
      </c>
    </row>
    <row r="8" spans="1:18" s="7" customFormat="1" ht="16.5" customHeight="1">
      <c r="A8" s="115" t="s">
        <v>696</v>
      </c>
      <c r="B8" s="16"/>
      <c r="C8" s="16" t="s">
        <v>285</v>
      </c>
      <c r="D8" s="64"/>
      <c r="E8" s="163">
        <v>44983.11</v>
      </c>
      <c r="F8" s="163">
        <v>49141.81</v>
      </c>
      <c r="G8" s="163">
        <v>57203.74</v>
      </c>
      <c r="H8" s="163">
        <v>61606.74</v>
      </c>
      <c r="I8" s="173"/>
      <c r="J8" s="163">
        <v>54427.38</v>
      </c>
      <c r="K8" s="163">
        <v>56211.11</v>
      </c>
      <c r="L8" s="163">
        <v>57203.74</v>
      </c>
      <c r="M8" s="163">
        <v>58172.35</v>
      </c>
      <c r="N8" s="163">
        <v>58946.14</v>
      </c>
      <c r="O8" s="163">
        <v>60715.27</v>
      </c>
      <c r="P8" s="163">
        <v>61606.74</v>
      </c>
      <c r="Q8" s="163">
        <v>61911.95</v>
      </c>
      <c r="R8" s="163">
        <v>62553.7</v>
      </c>
    </row>
    <row r="9" spans="1:18" s="7" customFormat="1" ht="16.5" customHeight="1">
      <c r="A9" s="115" t="s">
        <v>738</v>
      </c>
      <c r="B9" s="16"/>
      <c r="C9" s="16" t="s">
        <v>286</v>
      </c>
      <c r="D9" s="64"/>
      <c r="E9" s="163">
        <v>3265.62</v>
      </c>
      <c r="F9" s="163">
        <v>3618.98</v>
      </c>
      <c r="G9" s="163">
        <v>3892.33</v>
      </c>
      <c r="H9" s="163">
        <v>3781.17</v>
      </c>
      <c r="I9" s="173"/>
      <c r="J9" s="163">
        <v>3887.58</v>
      </c>
      <c r="K9" s="163">
        <v>3873.44</v>
      </c>
      <c r="L9" s="163">
        <v>3892.33</v>
      </c>
      <c r="M9" s="163">
        <v>4023.98</v>
      </c>
      <c r="N9" s="163">
        <v>3953.01</v>
      </c>
      <c r="O9" s="163">
        <v>3878.58</v>
      </c>
      <c r="P9" s="163">
        <v>3781.17</v>
      </c>
      <c r="Q9" s="163">
        <v>3672.82</v>
      </c>
      <c r="R9" s="163">
        <v>3727.06</v>
      </c>
    </row>
    <row r="10" spans="1:18" s="14" customFormat="1" ht="16.5" customHeight="1">
      <c r="A10" s="115" t="s">
        <v>697</v>
      </c>
      <c r="B10" s="16"/>
      <c r="C10" s="16" t="s">
        <v>287</v>
      </c>
      <c r="D10" s="64"/>
      <c r="E10" s="163">
        <v>1601.18</v>
      </c>
      <c r="F10" s="163">
        <v>1465.24</v>
      </c>
      <c r="G10" s="163">
        <v>1595.97</v>
      </c>
      <c r="H10" s="163">
        <v>1811.43</v>
      </c>
      <c r="I10" s="173"/>
      <c r="J10" s="163">
        <v>1479.26</v>
      </c>
      <c r="K10" s="163">
        <v>1483.11</v>
      </c>
      <c r="L10" s="163">
        <v>1595.97</v>
      </c>
      <c r="M10" s="163">
        <v>1629.71</v>
      </c>
      <c r="N10" s="163">
        <v>1634.56</v>
      </c>
      <c r="O10" s="163">
        <v>1657.22</v>
      </c>
      <c r="P10" s="163">
        <v>1811.43</v>
      </c>
      <c r="Q10" s="163">
        <v>1719.6</v>
      </c>
      <c r="R10" s="163">
        <v>1710.13</v>
      </c>
    </row>
    <row r="11" spans="1:18" s="7" customFormat="1" ht="16.5" customHeight="1">
      <c r="A11" s="115" t="s">
        <v>844</v>
      </c>
      <c r="B11" s="32" t="s">
        <v>288</v>
      </c>
      <c r="C11" s="32"/>
      <c r="D11" s="88"/>
      <c r="E11" s="166">
        <v>891.96</v>
      </c>
      <c r="F11" s="166">
        <v>1204.51</v>
      </c>
      <c r="G11" s="166">
        <v>1157.46</v>
      </c>
      <c r="H11" s="166">
        <v>1478.7</v>
      </c>
      <c r="I11" s="173"/>
      <c r="J11" s="166">
        <v>889.35</v>
      </c>
      <c r="K11" s="166">
        <v>1269.45</v>
      </c>
      <c r="L11" s="166">
        <v>1157.46</v>
      </c>
      <c r="M11" s="166">
        <v>1424.38</v>
      </c>
      <c r="N11" s="166">
        <v>1432.51</v>
      </c>
      <c r="O11" s="166">
        <v>1485.54</v>
      </c>
      <c r="P11" s="166">
        <v>1478.7</v>
      </c>
      <c r="Q11" s="166">
        <v>1512.44</v>
      </c>
      <c r="R11" s="166">
        <v>1604.97</v>
      </c>
    </row>
    <row r="12" spans="1:18" s="7" customFormat="1" ht="16.5" customHeight="1">
      <c r="A12" s="115" t="s">
        <v>698</v>
      </c>
      <c r="B12" s="16"/>
      <c r="C12" s="16" t="s">
        <v>282</v>
      </c>
      <c r="D12" s="64"/>
      <c r="E12" s="163">
        <v>269.37</v>
      </c>
      <c r="F12" s="163">
        <v>291.98</v>
      </c>
      <c r="G12" s="163">
        <v>261.54000000000002</v>
      </c>
      <c r="H12" s="163">
        <v>211.42</v>
      </c>
      <c r="I12" s="173"/>
      <c r="J12" s="163">
        <v>301.38</v>
      </c>
      <c r="K12" s="163">
        <v>328.39</v>
      </c>
      <c r="L12" s="163">
        <v>261.54000000000002</v>
      </c>
      <c r="M12" s="163">
        <v>296.02999999999997</v>
      </c>
      <c r="N12" s="163">
        <v>277.26</v>
      </c>
      <c r="O12" s="163">
        <v>259.91000000000003</v>
      </c>
      <c r="P12" s="163">
        <v>211.42</v>
      </c>
      <c r="Q12" s="163">
        <v>232.04</v>
      </c>
      <c r="R12" s="163">
        <v>230.42</v>
      </c>
    </row>
    <row r="13" spans="1:18" s="7" customFormat="1" ht="16.5" customHeight="1">
      <c r="A13" s="115" t="s">
        <v>699</v>
      </c>
      <c r="B13" s="16"/>
      <c r="C13" s="16" t="s">
        <v>283</v>
      </c>
      <c r="D13" s="64"/>
      <c r="E13" s="163">
        <v>587.72</v>
      </c>
      <c r="F13" s="163">
        <v>872.37</v>
      </c>
      <c r="G13" s="163">
        <v>852.45</v>
      </c>
      <c r="H13" s="163">
        <v>1220.93</v>
      </c>
      <c r="I13" s="173"/>
      <c r="J13" s="163">
        <v>545.17999999999995</v>
      </c>
      <c r="K13" s="163">
        <v>896.03</v>
      </c>
      <c r="L13" s="163">
        <v>852.45</v>
      </c>
      <c r="M13" s="163">
        <v>1068.82</v>
      </c>
      <c r="N13" s="163">
        <v>1094.74</v>
      </c>
      <c r="O13" s="163">
        <v>1166.52</v>
      </c>
      <c r="P13" s="163">
        <v>1220.93</v>
      </c>
      <c r="Q13" s="163">
        <v>1234.83</v>
      </c>
      <c r="R13" s="163">
        <v>1328.55</v>
      </c>
    </row>
    <row r="14" spans="1:18" s="7" customFormat="1" ht="16.5" customHeight="1">
      <c r="A14" s="115" t="s">
        <v>700</v>
      </c>
      <c r="B14" s="16"/>
      <c r="C14" s="16" t="s">
        <v>284</v>
      </c>
      <c r="D14" s="64"/>
      <c r="E14" s="163">
        <v>0</v>
      </c>
      <c r="F14" s="163">
        <v>0</v>
      </c>
      <c r="G14" s="163">
        <v>0</v>
      </c>
      <c r="H14" s="163">
        <v>0</v>
      </c>
      <c r="I14" s="173"/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283.98</v>
      </c>
    </row>
    <row r="15" spans="1:18" s="7" customFormat="1" ht="16.5" customHeight="1">
      <c r="A15" s="373" t="s">
        <v>795</v>
      </c>
      <c r="B15" s="16"/>
      <c r="C15" s="16" t="s">
        <v>285</v>
      </c>
      <c r="D15" s="64"/>
      <c r="E15" s="163">
        <v>587.72</v>
      </c>
      <c r="F15" s="163">
        <v>872.37</v>
      </c>
      <c r="G15" s="163">
        <v>852.45</v>
      </c>
      <c r="H15" s="163">
        <v>1220.93</v>
      </c>
      <c r="I15" s="173"/>
      <c r="J15" s="163">
        <v>545.17999999999995</v>
      </c>
      <c r="K15" s="163">
        <v>896.03</v>
      </c>
      <c r="L15" s="163">
        <v>852.45</v>
      </c>
      <c r="M15" s="163">
        <v>1068.82</v>
      </c>
      <c r="N15" s="163">
        <v>1094.74</v>
      </c>
      <c r="O15" s="163">
        <v>1166.52</v>
      </c>
      <c r="P15" s="163">
        <v>1220.93</v>
      </c>
      <c r="Q15" s="163">
        <v>1234.83</v>
      </c>
      <c r="R15" s="163">
        <v>1044.57</v>
      </c>
    </row>
    <row r="16" spans="1:18" s="7" customFormat="1" ht="16.5" customHeight="1">
      <c r="A16" s="113" t="s">
        <v>51</v>
      </c>
      <c r="B16" s="16"/>
      <c r="C16" s="16" t="s">
        <v>286</v>
      </c>
      <c r="D16" s="64"/>
      <c r="E16" s="163">
        <v>0.72</v>
      </c>
      <c r="F16" s="163">
        <v>2.4900000000000002</v>
      </c>
      <c r="G16" s="163">
        <v>7.76</v>
      </c>
      <c r="H16" s="163">
        <v>3.41</v>
      </c>
      <c r="I16" s="173"/>
      <c r="J16" s="163">
        <v>10.42</v>
      </c>
      <c r="K16" s="163">
        <v>11.22</v>
      </c>
      <c r="L16" s="163">
        <v>7.76</v>
      </c>
      <c r="M16" s="163">
        <v>7.14</v>
      </c>
      <c r="N16" s="163">
        <v>4.3</v>
      </c>
      <c r="O16" s="163">
        <v>4.12</v>
      </c>
      <c r="P16" s="163">
        <v>3.41</v>
      </c>
      <c r="Q16" s="163">
        <v>6.34</v>
      </c>
      <c r="R16" s="163">
        <v>6.01</v>
      </c>
    </row>
    <row r="17" spans="1:20" s="7" customFormat="1" ht="16.5" customHeight="1">
      <c r="A17" s="113" t="s">
        <v>692</v>
      </c>
      <c r="B17" s="36"/>
      <c r="C17" s="36" t="s">
        <v>287</v>
      </c>
      <c r="D17" s="64"/>
      <c r="E17" s="234">
        <v>34.15</v>
      </c>
      <c r="F17" s="234">
        <v>37.67</v>
      </c>
      <c r="G17" s="234">
        <v>35.71</v>
      </c>
      <c r="H17" s="234">
        <v>42.94</v>
      </c>
      <c r="I17" s="173"/>
      <c r="J17" s="234">
        <v>32.369999999999997</v>
      </c>
      <c r="K17" s="234">
        <v>33.81</v>
      </c>
      <c r="L17" s="234">
        <v>35.71</v>
      </c>
      <c r="M17" s="234">
        <v>52.39</v>
      </c>
      <c r="N17" s="234">
        <v>56.21</v>
      </c>
      <c r="O17" s="234">
        <v>54.99</v>
      </c>
      <c r="P17" s="234">
        <v>42.94</v>
      </c>
      <c r="Q17" s="234">
        <v>39.229999999999997</v>
      </c>
      <c r="R17" s="234">
        <v>39.99</v>
      </c>
    </row>
    <row r="18" spans="1:20" s="7" customFormat="1" ht="16.5" customHeight="1">
      <c r="A18" s="111" t="s">
        <v>693</v>
      </c>
      <c r="B18" s="12" t="s">
        <v>290</v>
      </c>
      <c r="C18" s="12"/>
      <c r="D18" s="88"/>
      <c r="E18" s="197">
        <v>1.1599999999999999E-2</v>
      </c>
      <c r="F18" s="197">
        <v>1.38E-2</v>
      </c>
      <c r="G18" s="197">
        <v>1.14E-2</v>
      </c>
      <c r="H18" s="197">
        <v>1.346279908226811E-2</v>
      </c>
      <c r="I18" s="224"/>
      <c r="J18" s="197">
        <v>9.1999999999999998E-3</v>
      </c>
      <c r="K18" s="197">
        <v>1.2699999999999999E-2</v>
      </c>
      <c r="L18" s="197">
        <v>1.14E-2</v>
      </c>
      <c r="M18" s="197">
        <v>1.37E-2</v>
      </c>
      <c r="N18" s="197">
        <v>1.38E-2</v>
      </c>
      <c r="O18" s="197">
        <v>1.3813378149897757E-2</v>
      </c>
      <c r="P18" s="197">
        <v>1.346279908226811E-2</v>
      </c>
      <c r="Q18" s="197">
        <v>1.3677649373091159E-2</v>
      </c>
      <c r="R18" s="197">
        <v>1.4239647183744389E-2</v>
      </c>
    </row>
    <row r="19" spans="1:20" s="7" customFormat="1" ht="16.5" customHeight="1">
      <c r="A19" s="114"/>
      <c r="B19" s="16"/>
      <c r="C19" s="16" t="s">
        <v>282</v>
      </c>
      <c r="D19" s="64"/>
      <c r="E19" s="165">
        <v>1.18E-2</v>
      </c>
      <c r="F19" s="165">
        <v>0.01</v>
      </c>
      <c r="G19" s="165">
        <v>8.0000000000000002E-3</v>
      </c>
      <c r="H19" s="165">
        <v>5.871321363895011E-3</v>
      </c>
      <c r="I19" s="12"/>
      <c r="J19" s="165">
        <v>9.9000000000000008E-3</v>
      </c>
      <c r="K19" s="165">
        <v>1.03E-2</v>
      </c>
      <c r="L19" s="165">
        <v>8.0000000000000002E-3</v>
      </c>
      <c r="M19" s="165">
        <v>8.8000000000000005E-3</v>
      </c>
      <c r="N19" s="165">
        <v>8.3999999999999995E-3</v>
      </c>
      <c r="O19" s="165">
        <v>7.4714606359149848E-3</v>
      </c>
      <c r="P19" s="165">
        <v>5.871321363895011E-3</v>
      </c>
      <c r="Q19" s="165">
        <v>6.4584437388388377E-3</v>
      </c>
      <c r="R19" s="165">
        <v>6.1436502859988926E-3</v>
      </c>
    </row>
    <row r="20" spans="1:20" s="7" customFormat="1" ht="16.5" customHeight="1">
      <c r="A20" s="114"/>
      <c r="B20" s="16"/>
      <c r="C20" s="16" t="s">
        <v>283</v>
      </c>
      <c r="D20" s="64"/>
      <c r="E20" s="165">
        <v>1.1900000000000001E-2</v>
      </c>
      <c r="F20" s="165">
        <v>1.6299999999999999E-2</v>
      </c>
      <c r="G20" s="165">
        <v>1.35E-2</v>
      </c>
      <c r="H20" s="165">
        <v>1.7893155761303636E-2</v>
      </c>
      <c r="I20" s="12"/>
      <c r="J20" s="165">
        <v>8.9999999999999993E-3</v>
      </c>
      <c r="K20" s="165">
        <v>1.4288548207724296E-2</v>
      </c>
      <c r="L20" s="165">
        <v>1.3459168015162308E-2</v>
      </c>
      <c r="M20" s="165">
        <v>1.6530699771578089E-2</v>
      </c>
      <c r="N20" s="165">
        <v>1.6762118598029469E-2</v>
      </c>
      <c r="O20" s="165">
        <v>1.7353575303332768E-2</v>
      </c>
      <c r="P20" s="165">
        <v>1.7893155761303636E-2</v>
      </c>
      <c r="Q20" s="165">
        <v>1.7829703610759362E-2</v>
      </c>
      <c r="R20" s="165">
        <v>1.9042184770896094E-2</v>
      </c>
      <c r="S20" s="419"/>
    </row>
    <row r="21" spans="1:20" s="7" customFormat="1" ht="16.5" customHeight="1">
      <c r="A21" s="109"/>
      <c r="B21" s="16"/>
      <c r="C21" s="16" t="s">
        <v>284</v>
      </c>
      <c r="D21" s="64"/>
      <c r="E21" s="165">
        <v>0</v>
      </c>
      <c r="F21" s="165">
        <v>0</v>
      </c>
      <c r="G21" s="165">
        <v>0</v>
      </c>
      <c r="H21" s="165">
        <v>0</v>
      </c>
      <c r="I21" s="12"/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3.9359230944078241E-2</v>
      </c>
    </row>
    <row r="22" spans="1:20" s="7" customFormat="1" ht="16.5" customHeight="1">
      <c r="A22" s="109"/>
      <c r="B22" s="12"/>
      <c r="C22" s="16" t="s">
        <v>285</v>
      </c>
      <c r="D22" s="88"/>
      <c r="E22" s="165">
        <v>1.3100000000000001E-2</v>
      </c>
      <c r="F22" s="165">
        <v>1.78E-2</v>
      </c>
      <c r="G22" s="165">
        <v>1.49E-2</v>
      </c>
      <c r="H22" s="165">
        <v>1.981812379619503E-2</v>
      </c>
      <c r="I22" s="12"/>
      <c r="J22" s="165">
        <v>0.01</v>
      </c>
      <c r="K22" s="165">
        <v>1.5900000000000001E-2</v>
      </c>
      <c r="L22" s="165">
        <v>1.49E-2</v>
      </c>
      <c r="M22" s="165">
        <v>1.84E-2</v>
      </c>
      <c r="N22" s="165">
        <v>1.8599999999999998E-2</v>
      </c>
      <c r="O22" s="165">
        <v>1.9212959112262864E-2</v>
      </c>
      <c r="P22" s="165">
        <v>1.981812379619503E-2</v>
      </c>
      <c r="Q22" s="165">
        <v>1.9944937932014739E-2</v>
      </c>
      <c r="R22" s="165">
        <v>1.6698772414741252E-2</v>
      </c>
    </row>
    <row r="23" spans="1:20" s="7" customFormat="1" ht="16.5" customHeight="1">
      <c r="A23" s="114"/>
      <c r="B23" s="16"/>
      <c r="C23" s="16" t="s">
        <v>286</v>
      </c>
      <c r="D23" s="64"/>
      <c r="E23" s="165">
        <v>0.02</v>
      </c>
      <c r="F23" s="165">
        <v>6.9999999999999999E-4</v>
      </c>
      <c r="G23" s="165">
        <v>2E-3</v>
      </c>
      <c r="H23" s="165">
        <v>9.0183726201149383E-4</v>
      </c>
      <c r="I23" s="12"/>
      <c r="J23" s="165">
        <v>2.7000000000000001E-3</v>
      </c>
      <c r="K23" s="165">
        <v>2.8999999999999998E-3</v>
      </c>
      <c r="L23" s="165">
        <v>2E-3</v>
      </c>
      <c r="M23" s="165">
        <v>1.8E-3</v>
      </c>
      <c r="N23" s="165">
        <v>1.1000000000000001E-3</v>
      </c>
      <c r="O23" s="165">
        <v>1.0622444296624022E-3</v>
      </c>
      <c r="P23" s="165">
        <v>9.0183726201149383E-4</v>
      </c>
      <c r="Q23" s="165">
        <v>1.7261940416355823E-3</v>
      </c>
      <c r="R23" s="165">
        <v>1.6125310566505503E-3</v>
      </c>
    </row>
    <row r="24" spans="1:20" s="81" customFormat="1" ht="16.5" customHeight="1">
      <c r="A24" s="114"/>
      <c r="B24" s="42"/>
      <c r="C24" s="42" t="s">
        <v>287</v>
      </c>
      <c r="D24" s="64"/>
      <c r="E24" s="195">
        <v>2.1299999999999999E-2</v>
      </c>
      <c r="F24" s="195">
        <v>2.5700000000000001E-2</v>
      </c>
      <c r="G24" s="195">
        <v>2.24E-2</v>
      </c>
      <c r="H24" s="195">
        <v>2.370502862379446E-2</v>
      </c>
      <c r="I24" s="12"/>
      <c r="J24" s="195">
        <v>2.1899999999999999E-2</v>
      </c>
      <c r="K24" s="195">
        <v>2.2800000000000001E-2</v>
      </c>
      <c r="L24" s="195">
        <v>2.24E-2</v>
      </c>
      <c r="M24" s="195">
        <v>3.2099999999999997E-2</v>
      </c>
      <c r="N24" s="195">
        <v>3.44E-2</v>
      </c>
      <c r="O24" s="195">
        <v>3.3182076006806581E-2</v>
      </c>
      <c r="P24" s="195">
        <v>2.370502862379446E-2</v>
      </c>
      <c r="Q24" s="195">
        <v>2.2813444987206326E-2</v>
      </c>
      <c r="R24" s="195">
        <v>2.3384187167057476E-2</v>
      </c>
      <c r="S24" s="7"/>
      <c r="T24" s="7"/>
    </row>
    <row r="25" spans="1:20" s="7" customFormat="1" ht="16.5" customHeight="1">
      <c r="A25" s="114"/>
      <c r="B25" s="12" t="s">
        <v>824</v>
      </c>
      <c r="C25" s="12"/>
      <c r="D25" s="88"/>
      <c r="E25" s="168">
        <v>612.72</v>
      </c>
      <c r="F25" s="168">
        <v>763.66</v>
      </c>
      <c r="G25" s="168">
        <v>665.81</v>
      </c>
      <c r="H25" s="168">
        <v>896.07999999999993</v>
      </c>
      <c r="I25" s="173"/>
      <c r="J25" s="168">
        <v>152.32999999999998</v>
      </c>
      <c r="K25" s="168">
        <v>150.33000000000004</v>
      </c>
      <c r="L25" s="168">
        <v>224.14999999999986</v>
      </c>
      <c r="M25" s="168">
        <v>90.5</v>
      </c>
      <c r="N25" s="168">
        <v>186.35000000000002</v>
      </c>
      <c r="O25" s="168">
        <v>201.22999999999993</v>
      </c>
      <c r="P25" s="168">
        <v>418</v>
      </c>
      <c r="Q25" s="168">
        <v>87.64</v>
      </c>
      <c r="R25" s="168">
        <v>241.61999999999998</v>
      </c>
    </row>
    <row r="26" spans="1:20" s="7" customFormat="1" ht="16.5" customHeight="1">
      <c r="A26" s="114"/>
      <c r="B26" s="12"/>
      <c r="C26" s="16" t="s">
        <v>291</v>
      </c>
      <c r="D26" s="88"/>
      <c r="E26" s="163">
        <v>149.74</v>
      </c>
      <c r="F26" s="163">
        <v>158.71</v>
      </c>
      <c r="G26" s="163">
        <v>181.67</v>
      </c>
      <c r="H26" s="163">
        <v>195.41</v>
      </c>
      <c r="I26" s="172"/>
      <c r="J26" s="163">
        <v>35.69</v>
      </c>
      <c r="K26" s="163">
        <v>34.620000000000005</v>
      </c>
      <c r="L26" s="163">
        <v>81.359999999999985</v>
      </c>
      <c r="M26" s="163">
        <v>15.16</v>
      </c>
      <c r="N26" s="163">
        <v>39.42</v>
      </c>
      <c r="O26" s="163">
        <v>51.83</v>
      </c>
      <c r="P26" s="163">
        <v>89</v>
      </c>
      <c r="Q26" s="163">
        <v>9.9600000000000009</v>
      </c>
      <c r="R26" s="163">
        <v>29.810000000000002</v>
      </c>
    </row>
    <row r="27" spans="1:20" s="7" customFormat="1" ht="16.5" customHeight="1">
      <c r="A27" s="114"/>
      <c r="B27" s="12"/>
      <c r="C27" s="16" t="s">
        <v>283</v>
      </c>
      <c r="D27" s="88"/>
      <c r="E27" s="163">
        <v>404.62</v>
      </c>
      <c r="F27" s="163">
        <v>549.73</v>
      </c>
      <c r="G27" s="163">
        <v>430.64</v>
      </c>
      <c r="H27" s="163">
        <v>586.53</v>
      </c>
      <c r="I27" s="172"/>
      <c r="J27" s="163">
        <v>101.64999999999998</v>
      </c>
      <c r="K27" s="163">
        <v>101.50999999999999</v>
      </c>
      <c r="L27" s="163">
        <v>130.48000000000002</v>
      </c>
      <c r="M27" s="163">
        <v>66.92</v>
      </c>
      <c r="N27" s="163">
        <v>121.77</v>
      </c>
      <c r="O27" s="163">
        <v>118.83999999999997</v>
      </c>
      <c r="P27" s="163">
        <v>279</v>
      </c>
      <c r="Q27" s="163">
        <v>60.540000000000006</v>
      </c>
      <c r="R27" s="163">
        <v>191.19278508999997</v>
      </c>
    </row>
    <row r="28" spans="1:20" s="7" customFormat="1" ht="16.5" customHeight="1">
      <c r="A28" s="114"/>
      <c r="B28" s="16"/>
      <c r="C28" s="16" t="s">
        <v>286</v>
      </c>
      <c r="D28" s="64"/>
      <c r="E28" s="163">
        <v>0</v>
      </c>
      <c r="F28" s="163">
        <v>0</v>
      </c>
      <c r="G28" s="163">
        <v>0</v>
      </c>
      <c r="H28" s="163">
        <v>32.679999999999986</v>
      </c>
      <c r="I28" s="172"/>
      <c r="J28" s="163">
        <v>0</v>
      </c>
      <c r="K28" s="163">
        <v>0</v>
      </c>
      <c r="L28" s="163">
        <v>0</v>
      </c>
      <c r="M28" s="163">
        <v>0</v>
      </c>
      <c r="N28" s="163">
        <v>11</v>
      </c>
      <c r="O28" s="163">
        <v>8.6799999999999855</v>
      </c>
      <c r="P28" s="163">
        <v>13</v>
      </c>
      <c r="Q28" s="163">
        <v>0.09</v>
      </c>
      <c r="R28" s="163">
        <v>0.59721491000000004</v>
      </c>
    </row>
    <row r="29" spans="1:20" s="7" customFormat="1" ht="16.5" customHeight="1">
      <c r="A29" s="114"/>
      <c r="B29" s="12"/>
      <c r="C29" s="16" t="s">
        <v>287</v>
      </c>
      <c r="D29" s="88"/>
      <c r="E29" s="163">
        <v>58.36</v>
      </c>
      <c r="F29" s="163">
        <v>55.22</v>
      </c>
      <c r="G29" s="163">
        <v>53.5</v>
      </c>
      <c r="H29" s="163">
        <v>81.460000000000008</v>
      </c>
      <c r="I29" s="172"/>
      <c r="J29" s="163">
        <v>14.990000000000002</v>
      </c>
      <c r="K29" s="163">
        <v>14.199999999999996</v>
      </c>
      <c r="L29" s="163">
        <v>12.310000000000002</v>
      </c>
      <c r="M29" s="163">
        <v>8.42</v>
      </c>
      <c r="N29" s="163">
        <v>14.159999999999998</v>
      </c>
      <c r="O29" s="163">
        <v>21.880000000000003</v>
      </c>
      <c r="P29" s="163">
        <v>37</v>
      </c>
      <c r="Q29" s="163">
        <v>17.05</v>
      </c>
      <c r="R29" s="163">
        <v>20.02</v>
      </c>
    </row>
    <row r="30" spans="1:20" s="14" customFormat="1" ht="16.5" customHeight="1">
      <c r="A30" s="114"/>
      <c r="B30" s="41" t="s">
        <v>825</v>
      </c>
      <c r="C30" s="41"/>
      <c r="D30" s="88"/>
      <c r="E30" s="225">
        <v>388.74999999999994</v>
      </c>
      <c r="F30" s="225">
        <v>234.48999999999998</v>
      </c>
      <c r="G30" s="225">
        <v>132.79</v>
      </c>
      <c r="H30" s="225">
        <v>0</v>
      </c>
      <c r="I30" s="226"/>
      <c r="J30" s="225">
        <v>0</v>
      </c>
      <c r="K30" s="225">
        <v>0</v>
      </c>
      <c r="L30" s="225">
        <v>132.78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</row>
    <row r="31" spans="1:20" s="7" customFormat="1" ht="16.5" customHeight="1">
      <c r="A31" s="114"/>
      <c r="B31" s="12"/>
      <c r="C31" s="16" t="s">
        <v>291</v>
      </c>
      <c r="D31" s="88"/>
      <c r="E31" s="227">
        <v>38.4</v>
      </c>
      <c r="F31" s="227">
        <v>56.83</v>
      </c>
      <c r="G31" s="228">
        <v>21.07</v>
      </c>
      <c r="H31" s="228">
        <v>0</v>
      </c>
      <c r="I31" s="227"/>
      <c r="J31" s="228">
        <v>0</v>
      </c>
      <c r="K31" s="228">
        <v>0</v>
      </c>
      <c r="L31" s="228">
        <v>21.07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</row>
    <row r="32" spans="1:20" s="7" customFormat="1" ht="16.5" customHeight="1">
      <c r="A32" s="114"/>
      <c r="B32" s="12"/>
      <c r="C32" s="16" t="s">
        <v>283</v>
      </c>
      <c r="D32" s="88"/>
      <c r="E32" s="227">
        <v>348.69</v>
      </c>
      <c r="F32" s="227">
        <v>175.24</v>
      </c>
      <c r="G32" s="228">
        <v>87.72</v>
      </c>
      <c r="H32" s="228">
        <v>0</v>
      </c>
      <c r="I32" s="227"/>
      <c r="J32" s="228">
        <v>0</v>
      </c>
      <c r="K32" s="228">
        <v>0</v>
      </c>
      <c r="L32" s="228">
        <v>87.72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</row>
    <row r="33" spans="1:18" s="7" customFormat="1" ht="16.5" customHeight="1">
      <c r="A33" s="114"/>
      <c r="B33" s="16"/>
      <c r="C33" s="16" t="s">
        <v>286</v>
      </c>
      <c r="D33" s="64"/>
      <c r="E33" s="228">
        <v>0.08</v>
      </c>
      <c r="F33" s="228">
        <v>0</v>
      </c>
      <c r="G33" s="228">
        <v>23.080000000000002</v>
      </c>
      <c r="H33" s="228">
        <v>0</v>
      </c>
      <c r="I33" s="227"/>
      <c r="J33" s="228">
        <v>0</v>
      </c>
      <c r="K33" s="228">
        <v>0</v>
      </c>
      <c r="L33" s="228">
        <v>23.080000000000002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</row>
    <row r="34" spans="1:18" s="7" customFormat="1" ht="16.5" customHeight="1">
      <c r="A34" s="114"/>
      <c r="B34" s="37"/>
      <c r="C34" s="42" t="s">
        <v>292</v>
      </c>
      <c r="E34" s="229">
        <v>1.58</v>
      </c>
      <c r="F34" s="229">
        <v>2.42</v>
      </c>
      <c r="G34" s="229">
        <v>0.92</v>
      </c>
      <c r="H34" s="229">
        <v>0</v>
      </c>
      <c r="I34" s="227"/>
      <c r="J34" s="229">
        <v>0</v>
      </c>
      <c r="K34" s="229">
        <v>0</v>
      </c>
      <c r="L34" s="229">
        <v>0.91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</row>
    <row r="35" spans="1:18" s="7" customFormat="1" ht="16.5" customHeight="1">
      <c r="A35" s="114"/>
      <c r="B35" s="12" t="s">
        <v>294</v>
      </c>
      <c r="C35" s="16"/>
      <c r="D35" s="64"/>
      <c r="E35" s="196">
        <v>2.4263573014013676E-2</v>
      </c>
      <c r="F35" s="196">
        <v>2.4874647658282737E-2</v>
      </c>
      <c r="G35" s="196">
        <v>1.9088324315124906E-2</v>
      </c>
      <c r="H35" s="196">
        <v>2.1446178921230411E-2</v>
      </c>
      <c r="I35" s="12"/>
      <c r="J35" s="196">
        <v>1.0789662689423484E-2</v>
      </c>
      <c r="K35" s="196">
        <v>1.4203114805560243E-2</v>
      </c>
      <c r="L35" s="196">
        <v>1.4842233096536211E-2</v>
      </c>
      <c r="M35" s="196">
        <v>1.4574810442702365E-2</v>
      </c>
      <c r="N35" s="196">
        <v>1.5525907682392445E-2</v>
      </c>
      <c r="O35" s="196">
        <v>1.5655233477624906E-2</v>
      </c>
      <c r="P35" s="196">
        <v>1.7203003972644983E-2</v>
      </c>
      <c r="Q35" s="196">
        <v>1.4458756291051781E-2</v>
      </c>
      <c r="R35" s="196">
        <v>1.6348307056617717E-2</v>
      </c>
    </row>
    <row r="36" spans="1:18" s="7" customFormat="1" ht="16.5" customHeight="1">
      <c r="A36" s="109"/>
      <c r="B36" s="16"/>
      <c r="C36" s="16" t="s">
        <v>296</v>
      </c>
      <c r="D36" s="64"/>
      <c r="E36" s="163">
        <v>1893.43</v>
      </c>
      <c r="F36" s="163">
        <v>2202.66</v>
      </c>
      <c r="G36" s="163">
        <v>1956.06</v>
      </c>
      <c r="H36" s="163">
        <v>2374.7799999999997</v>
      </c>
      <c r="I36" s="173"/>
      <c r="J36" s="163">
        <v>1041.68</v>
      </c>
      <c r="K36" s="163">
        <v>1419.7800000000002</v>
      </c>
      <c r="L36" s="163">
        <v>1514.3899999999999</v>
      </c>
      <c r="M36" s="163">
        <v>1514.88</v>
      </c>
      <c r="N36" s="163">
        <v>1618.8600000000001</v>
      </c>
      <c r="O36" s="163">
        <v>1686.77</v>
      </c>
      <c r="P36" s="163">
        <v>1896.7</v>
      </c>
      <c r="Q36" s="163">
        <v>1600.0800000000002</v>
      </c>
      <c r="R36" s="163">
        <v>1846.59</v>
      </c>
    </row>
    <row r="37" spans="1:18" s="7" customFormat="1" ht="16.5" customHeight="1">
      <c r="A37" s="109"/>
      <c r="B37" s="261"/>
      <c r="C37" s="261" t="s">
        <v>301</v>
      </c>
      <c r="D37" s="64"/>
      <c r="E37" s="338">
        <v>78035.91</v>
      </c>
      <c r="F37" s="338">
        <v>88550.400000000009</v>
      </c>
      <c r="G37" s="338">
        <v>102474.15999999999</v>
      </c>
      <c r="H37" s="338">
        <v>110732.08</v>
      </c>
      <c r="I37" s="173"/>
      <c r="J37" s="338">
        <v>96544.26</v>
      </c>
      <c r="K37" s="338">
        <v>99962.58</v>
      </c>
      <c r="L37" s="338">
        <v>102032.48999999999</v>
      </c>
      <c r="M37" s="338">
        <v>103938.23</v>
      </c>
      <c r="N37" s="338">
        <v>104268.3</v>
      </c>
      <c r="O37" s="338">
        <v>107744.8</v>
      </c>
      <c r="P37" s="338">
        <v>110254</v>
      </c>
      <c r="Q37" s="338">
        <v>110665.12</v>
      </c>
      <c r="R37" s="338">
        <v>112952.98</v>
      </c>
    </row>
    <row r="38" spans="1:18" ht="16.5" customHeight="1">
      <c r="B38" s="12" t="s">
        <v>298</v>
      </c>
      <c r="C38" s="16"/>
      <c r="D38" s="64"/>
      <c r="E38" s="197">
        <v>1.8707669328133676E-2</v>
      </c>
      <c r="F38" s="197">
        <v>1.480174002601908E-2</v>
      </c>
      <c r="G38" s="197">
        <v>7.3340440165598824E-3</v>
      </c>
      <c r="H38" s="197">
        <v>1.0993381502451683E-2</v>
      </c>
      <c r="I38" s="12"/>
      <c r="J38" s="197">
        <v>-4.8101493314290028E-3</v>
      </c>
      <c r="K38" s="197">
        <v>5.3062856120760392E-3</v>
      </c>
      <c r="L38" s="197">
        <v>2.4006078848021828E-3</v>
      </c>
      <c r="M38" s="197">
        <v>3.4387732021220691E-3</v>
      </c>
      <c r="N38" s="197">
        <v>1.8651881732031682E-3</v>
      </c>
      <c r="O38" s="197">
        <v>2.3598354630571488E-3</v>
      </c>
      <c r="P38" s="197">
        <v>3.7292071035971491E-3</v>
      </c>
      <c r="Q38" s="197">
        <v>1.0968225580020156E-3</v>
      </c>
      <c r="R38" s="197">
        <v>2.9583106173914136E-3</v>
      </c>
    </row>
    <row r="39" spans="1:18" ht="16.5" customHeight="1">
      <c r="B39" s="16"/>
      <c r="C39" s="16" t="s">
        <v>300</v>
      </c>
      <c r="D39" s="80"/>
      <c r="E39" s="319">
        <v>1459.8700000000001</v>
      </c>
      <c r="F39" s="319">
        <v>1310.7</v>
      </c>
      <c r="G39" s="319">
        <v>751.55</v>
      </c>
      <c r="H39" s="319">
        <v>1217.32</v>
      </c>
      <c r="I39" s="173"/>
      <c r="J39" s="319">
        <v>-115.78000000000003</v>
      </c>
      <c r="K39" s="319">
        <v>530.43000000000006</v>
      </c>
      <c r="L39" s="319">
        <v>244.93999999999986</v>
      </c>
      <c r="M39" s="319">
        <v>357.42000000000007</v>
      </c>
      <c r="N39" s="319">
        <v>194.4799999999999</v>
      </c>
      <c r="O39" s="319">
        <v>254.25999999999991</v>
      </c>
      <c r="P39" s="319">
        <v>411.16000000000008</v>
      </c>
      <c r="Q39" s="319">
        <v>121.38000000000001</v>
      </c>
      <c r="R39" s="319">
        <v>334.15</v>
      </c>
    </row>
    <row r="40" spans="1:18" ht="16.5" customHeight="1">
      <c r="B40" s="42"/>
      <c r="C40" s="42" t="s">
        <v>301</v>
      </c>
      <c r="D40" s="80"/>
      <c r="E40" s="339">
        <v>78035.91</v>
      </c>
      <c r="F40" s="339">
        <v>88550.400000000009</v>
      </c>
      <c r="G40" s="339">
        <v>102474.15999999999</v>
      </c>
      <c r="H40" s="339">
        <v>110732.08</v>
      </c>
      <c r="I40" s="173"/>
      <c r="J40" s="339">
        <v>96544.26</v>
      </c>
      <c r="K40" s="339">
        <v>99962.58</v>
      </c>
      <c r="L40" s="339">
        <v>102032.48999999999</v>
      </c>
      <c r="M40" s="339">
        <v>103938.23</v>
      </c>
      <c r="N40" s="339">
        <v>104268.3</v>
      </c>
      <c r="O40" s="339">
        <v>107744.8</v>
      </c>
      <c r="P40" s="339">
        <v>110254</v>
      </c>
      <c r="Q40" s="339">
        <v>110665.12</v>
      </c>
      <c r="R40" s="339">
        <v>112952.98</v>
      </c>
    </row>
    <row r="41" spans="1:18" ht="16.5" customHeight="1">
      <c r="B41" s="12" t="s">
        <v>786</v>
      </c>
      <c r="C41" s="6"/>
      <c r="D41" s="80"/>
      <c r="E41" s="196">
        <v>9.1000000000000004E-3</v>
      </c>
      <c r="F41" s="196">
        <v>8.6999999999999994E-3</v>
      </c>
      <c r="G41" s="196">
        <v>6.8999999999999999E-3</v>
      </c>
      <c r="H41" s="197">
        <v>6.6759497790667074E-3</v>
      </c>
      <c r="I41" s="12"/>
      <c r="J41" s="197">
        <v>6.9024233431247885E-3</v>
      </c>
      <c r="K41" s="197">
        <v>6.6145655763972019E-3</v>
      </c>
      <c r="L41" s="197">
        <v>6.8566942290638512E-3</v>
      </c>
      <c r="M41" s="197">
        <v>8.4371822475254564E-3</v>
      </c>
      <c r="N41" s="197">
        <v>7.7715375074928301E-3</v>
      </c>
      <c r="O41" s="197">
        <v>6.7692031024121661E-3</v>
      </c>
      <c r="P41" s="197">
        <v>6.6759497790667074E-3</v>
      </c>
      <c r="Q41" s="197">
        <v>5.5370492929045856E-3</v>
      </c>
      <c r="R41" s="197">
        <v>5.1672112328964787E-3</v>
      </c>
    </row>
    <row r="42" spans="1:18" ht="16.5" customHeight="1">
      <c r="B42" s="6"/>
      <c r="C42" s="16" t="s">
        <v>303</v>
      </c>
      <c r="D42" s="80"/>
      <c r="E42" s="319">
        <v>677</v>
      </c>
      <c r="F42" s="319">
        <v>714</v>
      </c>
      <c r="G42" s="319">
        <v>658</v>
      </c>
      <c r="H42" s="172">
        <v>707.26</v>
      </c>
      <c r="I42" s="173"/>
      <c r="J42" s="172">
        <v>314.08376457999998</v>
      </c>
      <c r="K42" s="172">
        <v>465.42090888999996</v>
      </c>
      <c r="L42" s="172">
        <v>658.39585276999992</v>
      </c>
      <c r="M42" s="172">
        <v>214.38632562000001</v>
      </c>
      <c r="N42" s="172">
        <v>400.07890035999998</v>
      </c>
      <c r="O42" s="172">
        <v>529.38730809000003</v>
      </c>
      <c r="P42" s="172">
        <v>707.26</v>
      </c>
      <c r="Q42" s="172">
        <v>152.9</v>
      </c>
      <c r="R42" s="172">
        <v>286.27</v>
      </c>
    </row>
    <row r="43" spans="1:18" ht="16.5" customHeight="1">
      <c r="B43" s="6"/>
      <c r="C43" s="16" t="s">
        <v>305</v>
      </c>
      <c r="D43" s="80"/>
      <c r="E43" s="319">
        <v>77380.53</v>
      </c>
      <c r="F43" s="319">
        <v>88129.45</v>
      </c>
      <c r="G43" s="319">
        <v>102103.03999999999</v>
      </c>
      <c r="H43" s="319">
        <v>110211.02</v>
      </c>
      <c r="I43" s="173"/>
      <c r="J43" s="163">
        <v>96764.79</v>
      </c>
      <c r="K43" s="163">
        <v>100208.92</v>
      </c>
      <c r="L43" s="163">
        <v>102103.03999999999</v>
      </c>
      <c r="M43" s="163">
        <v>104216.81</v>
      </c>
      <c r="N43" s="163">
        <v>104443.56</v>
      </c>
      <c r="O43" s="163">
        <v>107908.01</v>
      </c>
      <c r="P43" s="163">
        <v>110211.02</v>
      </c>
      <c r="Q43" s="163">
        <v>110922.13</v>
      </c>
      <c r="R43" s="163">
        <v>113119.96</v>
      </c>
    </row>
    <row r="44" spans="1:18" ht="16.5" customHeight="1" thickBot="1">
      <c r="B44" s="95"/>
      <c r="C44" s="99" t="s">
        <v>307</v>
      </c>
      <c r="D44" s="91"/>
      <c r="E44" s="340">
        <v>74243.637993669996</v>
      </c>
      <c r="F44" s="340">
        <v>82122.73914541</v>
      </c>
      <c r="G44" s="340">
        <v>96022.34411726</v>
      </c>
      <c r="H44" s="342">
        <v>105941.48</v>
      </c>
      <c r="I44" s="341"/>
      <c r="J44" s="342">
        <v>91761.01</v>
      </c>
      <c r="K44" s="342">
        <v>94075.12</v>
      </c>
      <c r="L44" s="342">
        <v>96022.34411726</v>
      </c>
      <c r="M44" s="342">
        <v>103050.47685301999</v>
      </c>
      <c r="N44" s="342">
        <v>103813.29845440001</v>
      </c>
      <c r="O44" s="342">
        <v>104560.15</v>
      </c>
      <c r="P44" s="342">
        <v>105941.48</v>
      </c>
      <c r="Q44" s="342">
        <v>111058.5</v>
      </c>
      <c r="R44" s="342">
        <v>111411.32</v>
      </c>
    </row>
    <row r="45" spans="1:18" s="78" customFormat="1" ht="16.5" customHeight="1">
      <c r="A45" s="109"/>
      <c r="B45" s="80"/>
      <c r="C45" s="64"/>
      <c r="D45" s="80"/>
      <c r="E45" s="198"/>
      <c r="F45" s="198"/>
      <c r="G45" s="198"/>
      <c r="H45" s="198"/>
      <c r="I45" s="12"/>
      <c r="J45" s="190"/>
      <c r="K45" s="190"/>
      <c r="L45" s="190"/>
      <c r="M45" s="190"/>
      <c r="N45" s="190"/>
      <c r="O45" s="198"/>
      <c r="P45" s="198"/>
      <c r="Q45" s="198"/>
      <c r="R45" s="198"/>
    </row>
    <row r="46" spans="1:18" ht="16.5" customHeight="1">
      <c r="B46" s="78"/>
      <c r="C46" s="85" t="s">
        <v>730</v>
      </c>
      <c r="D46" s="89"/>
      <c r="E46" s="16"/>
      <c r="F46" s="16"/>
      <c r="G46" s="16"/>
      <c r="H46" s="16"/>
      <c r="I46" s="14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6.5" customHeight="1">
      <c r="C47" s="64" t="s">
        <v>729</v>
      </c>
      <c r="E47" s="16"/>
      <c r="F47" s="16"/>
      <c r="G47" s="16"/>
      <c r="H47" s="16"/>
      <c r="I47" s="14"/>
      <c r="J47" s="165"/>
      <c r="K47" s="165"/>
      <c r="L47" s="165"/>
      <c r="M47" s="165"/>
      <c r="N47" s="165"/>
      <c r="O47" s="16"/>
      <c r="P47" s="16"/>
      <c r="Q47" s="16"/>
      <c r="R47" s="16"/>
    </row>
    <row r="48" spans="1:18" ht="16.5" customHeight="1">
      <c r="C48" s="64" t="s">
        <v>731</v>
      </c>
      <c r="E48" s="16"/>
      <c r="F48" s="16"/>
      <c r="G48" s="16"/>
      <c r="H48" s="16"/>
      <c r="J48" s="386"/>
      <c r="K48" s="165"/>
      <c r="L48" s="386"/>
      <c r="M48" s="386"/>
      <c r="N48" s="386"/>
      <c r="O48" s="386"/>
      <c r="P48" s="386"/>
      <c r="Q48" s="386"/>
      <c r="R48" s="386"/>
    </row>
    <row r="49" spans="1:20" s="92" customFormat="1" ht="16.5" customHeight="1">
      <c r="A49" s="109"/>
      <c r="E49" s="1"/>
      <c r="F49" s="1"/>
      <c r="G49" s="165"/>
      <c r="H49" s="165"/>
      <c r="I49" s="1"/>
      <c r="J49" s="1"/>
      <c r="K49" s="385"/>
      <c r="L49" s="385"/>
      <c r="M49" s="386"/>
      <c r="N49" s="386"/>
      <c r="O49" s="386"/>
      <c r="P49" s="386"/>
      <c r="Q49" s="386"/>
      <c r="R49" s="386"/>
      <c r="S49" s="1"/>
      <c r="T49" s="1"/>
    </row>
    <row r="50" spans="1:20" ht="16.5" customHeight="1">
      <c r="L50" s="386"/>
      <c r="M50" s="386"/>
      <c r="N50" s="386"/>
      <c r="O50" s="386"/>
      <c r="P50" s="386"/>
      <c r="Q50" s="386"/>
      <c r="R50" s="386"/>
    </row>
    <row r="51" spans="1:20" ht="16.5" customHeight="1">
      <c r="L51" s="386"/>
      <c r="M51" s="386"/>
      <c r="N51" s="386"/>
      <c r="O51" s="386"/>
      <c r="P51" s="386"/>
      <c r="Q51" s="386"/>
      <c r="R51" s="386"/>
    </row>
    <row r="52" spans="1:20" ht="16.5" customHeight="1">
      <c r="L52" s="386"/>
      <c r="M52" s="386"/>
      <c r="N52" s="386"/>
      <c r="O52" s="386"/>
      <c r="P52" s="386"/>
      <c r="Q52" s="386"/>
      <c r="R52" s="386"/>
    </row>
    <row r="53" spans="1:20" ht="16.5" customHeight="1">
      <c r="N53" s="386"/>
    </row>
    <row r="54" spans="1:20" ht="16.5" customHeight="1"/>
    <row r="55" spans="1:20" ht="16.5" customHeight="1"/>
    <row r="56" spans="1:20" ht="16.5" customHeight="1"/>
    <row r="57" spans="1:20" ht="16.5" customHeight="1"/>
    <row r="58" spans="1:20" ht="16.5" customHeight="1"/>
    <row r="59" spans="1:20" ht="16.5" customHeight="1"/>
    <row r="60" spans="1:20" ht="16.5" customHeight="1"/>
    <row r="61" spans="1:20" ht="16.5" customHeight="1"/>
    <row r="62" spans="1:20" ht="16.5" customHeight="1"/>
    <row r="63" spans="1:20" ht="16.5" customHeight="1"/>
    <row r="64" spans="1:20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F2:H2"/>
    <mergeCell ref="M2:R2"/>
  </mergeCells>
  <phoneticPr fontId="52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19"/>
      <c r="B1" s="21" t="s">
        <v>748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720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41" t="s">
        <v>334</v>
      </c>
      <c r="C4" s="41"/>
      <c r="D4" s="12"/>
      <c r="E4" s="205">
        <v>153</v>
      </c>
      <c r="F4" s="205">
        <v>151</v>
      </c>
      <c r="G4" s="205">
        <v>145</v>
      </c>
      <c r="H4" s="205">
        <f>P4</f>
        <v>134</v>
      </c>
      <c r="I4" s="159"/>
      <c r="J4" s="205">
        <v>150</v>
      </c>
      <c r="K4" s="205">
        <v>145</v>
      </c>
      <c r="L4" s="205">
        <v>145</v>
      </c>
      <c r="M4" s="205">
        <v>144</v>
      </c>
      <c r="N4" s="205">
        <v>138</v>
      </c>
      <c r="O4" s="205">
        <v>136</v>
      </c>
      <c r="P4" s="205">
        <v>134</v>
      </c>
      <c r="Q4" s="205">
        <v>135</v>
      </c>
      <c r="R4" s="205">
        <v>137</v>
      </c>
    </row>
    <row r="5" spans="1:18" s="9" customFormat="1" ht="16.5" customHeight="1">
      <c r="A5" s="113" t="s">
        <v>50</v>
      </c>
      <c r="B5" s="12"/>
      <c r="C5" s="16" t="s">
        <v>335</v>
      </c>
      <c r="D5" s="12"/>
      <c r="E5" s="164">
        <v>1</v>
      </c>
      <c r="F5" s="164">
        <v>1</v>
      </c>
      <c r="G5" s="164">
        <v>1</v>
      </c>
      <c r="H5" s="164">
        <f t="shared" ref="H5:H19" si="0">P5</f>
        <v>1</v>
      </c>
      <c r="I5" s="164"/>
      <c r="J5" s="164">
        <v>1</v>
      </c>
      <c r="K5" s="164">
        <v>1</v>
      </c>
      <c r="L5" s="164">
        <v>1</v>
      </c>
      <c r="M5" s="164">
        <v>1</v>
      </c>
      <c r="N5" s="164">
        <v>1</v>
      </c>
      <c r="O5" s="164">
        <v>1</v>
      </c>
      <c r="P5" s="164">
        <v>1</v>
      </c>
      <c r="Q5" s="164">
        <v>1</v>
      </c>
      <c r="R5" s="164">
        <v>1</v>
      </c>
    </row>
    <row r="6" spans="1:18" s="9" customFormat="1" ht="16.5" customHeight="1">
      <c r="A6" s="374" t="s">
        <v>796</v>
      </c>
      <c r="B6" s="12"/>
      <c r="C6" s="16" t="s">
        <v>336</v>
      </c>
      <c r="D6" s="12"/>
      <c r="E6" s="164">
        <v>95</v>
      </c>
      <c r="F6" s="164">
        <v>93</v>
      </c>
      <c r="G6" s="164">
        <v>93</v>
      </c>
      <c r="H6" s="164">
        <f t="shared" si="0"/>
        <v>73</v>
      </c>
      <c r="I6" s="164"/>
      <c r="J6" s="164">
        <v>94</v>
      </c>
      <c r="K6" s="164">
        <v>94</v>
      </c>
      <c r="L6" s="164">
        <v>93</v>
      </c>
      <c r="M6" s="164">
        <v>90</v>
      </c>
      <c r="N6" s="164">
        <v>81</v>
      </c>
      <c r="O6" s="164">
        <v>79</v>
      </c>
      <c r="P6" s="164">
        <v>73</v>
      </c>
      <c r="Q6" s="164">
        <v>72</v>
      </c>
      <c r="R6" s="164">
        <v>72</v>
      </c>
    </row>
    <row r="7" spans="1:18" s="9" customFormat="1" ht="16.5" customHeight="1">
      <c r="A7" s="373" t="s">
        <v>798</v>
      </c>
      <c r="B7" s="79"/>
      <c r="C7" s="36" t="s">
        <v>337</v>
      </c>
      <c r="D7" s="12"/>
      <c r="E7" s="177">
        <v>49</v>
      </c>
      <c r="F7" s="177">
        <v>49</v>
      </c>
      <c r="G7" s="177">
        <v>47</v>
      </c>
      <c r="H7" s="177">
        <f t="shared" si="0"/>
        <v>38</v>
      </c>
      <c r="I7" s="164"/>
      <c r="J7" s="177">
        <v>49</v>
      </c>
      <c r="K7" s="177">
        <v>46</v>
      </c>
      <c r="L7" s="177">
        <v>47</v>
      </c>
      <c r="M7" s="177">
        <v>44</v>
      </c>
      <c r="N7" s="177">
        <v>43</v>
      </c>
      <c r="O7" s="177">
        <v>41</v>
      </c>
      <c r="P7" s="177">
        <v>38</v>
      </c>
      <c r="Q7" s="177">
        <v>38</v>
      </c>
      <c r="R7" s="177">
        <v>38</v>
      </c>
    </row>
    <row r="8" spans="1:18" s="9" customFormat="1" ht="16.5" customHeight="1">
      <c r="A8" s="115" t="s">
        <v>695</v>
      </c>
      <c r="B8" s="12"/>
      <c r="C8" s="16" t="s">
        <v>338</v>
      </c>
      <c r="D8" s="12"/>
      <c r="E8" s="164">
        <v>8</v>
      </c>
      <c r="F8" s="164">
        <v>8</v>
      </c>
      <c r="G8" s="164">
        <v>4</v>
      </c>
      <c r="H8" s="164">
        <f t="shared" si="0"/>
        <v>17</v>
      </c>
      <c r="I8" s="164"/>
      <c r="J8" s="164">
        <v>6</v>
      </c>
      <c r="K8" s="164">
        <v>4</v>
      </c>
      <c r="L8" s="164">
        <v>4</v>
      </c>
      <c r="M8" s="164">
        <v>9</v>
      </c>
      <c r="N8" s="164">
        <v>12</v>
      </c>
      <c r="O8" s="164">
        <v>14</v>
      </c>
      <c r="P8" s="164">
        <v>17</v>
      </c>
      <c r="Q8" s="164">
        <v>18</v>
      </c>
      <c r="R8" s="164">
        <v>18</v>
      </c>
    </row>
    <row r="9" spans="1:18" s="9" customFormat="1" ht="16.5" customHeight="1">
      <c r="A9" s="115" t="s">
        <v>696</v>
      </c>
      <c r="B9" s="12"/>
      <c r="C9" s="16" t="s">
        <v>339</v>
      </c>
      <c r="D9" s="12"/>
      <c r="E9" s="164">
        <v>0</v>
      </c>
      <c r="F9" s="164">
        <v>0</v>
      </c>
      <c r="G9" s="164">
        <v>0</v>
      </c>
      <c r="H9" s="164">
        <f t="shared" si="0"/>
        <v>2</v>
      </c>
      <c r="I9" s="164"/>
      <c r="J9" s="164">
        <v>0</v>
      </c>
      <c r="K9" s="164">
        <v>0</v>
      </c>
      <c r="L9" s="164">
        <v>0</v>
      </c>
      <c r="M9" s="164">
        <v>0</v>
      </c>
      <c r="N9" s="164">
        <v>1</v>
      </c>
      <c r="O9" s="164">
        <v>1</v>
      </c>
      <c r="P9" s="164">
        <v>2</v>
      </c>
      <c r="Q9" s="164">
        <v>3</v>
      </c>
      <c r="R9" s="164">
        <v>3</v>
      </c>
    </row>
    <row r="10" spans="1:18" s="9" customFormat="1" ht="16.5" customHeight="1">
      <c r="A10" s="115" t="s">
        <v>711</v>
      </c>
      <c r="B10" s="12"/>
      <c r="C10" s="16" t="s">
        <v>340</v>
      </c>
      <c r="D10" s="12"/>
      <c r="E10" s="164">
        <v>0</v>
      </c>
      <c r="F10" s="164">
        <v>0</v>
      </c>
      <c r="G10" s="164">
        <v>0</v>
      </c>
      <c r="H10" s="164">
        <f t="shared" si="0"/>
        <v>0</v>
      </c>
      <c r="I10" s="164"/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</row>
    <row r="11" spans="1:18" s="9" customFormat="1" ht="16.5" customHeight="1">
      <c r="A11" s="115" t="s">
        <v>697</v>
      </c>
      <c r="B11" s="271"/>
      <c r="C11" s="261" t="s">
        <v>1005</v>
      </c>
      <c r="D11" s="12"/>
      <c r="E11" s="282">
        <v>0</v>
      </c>
      <c r="F11" s="282">
        <v>0</v>
      </c>
      <c r="G11" s="282">
        <v>0</v>
      </c>
      <c r="H11" s="282">
        <f t="shared" si="0"/>
        <v>3</v>
      </c>
      <c r="I11" s="164"/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282">
        <v>3</v>
      </c>
      <c r="Q11" s="282">
        <v>3</v>
      </c>
      <c r="R11" s="282">
        <v>5</v>
      </c>
    </row>
    <row r="12" spans="1:18" s="9" customFormat="1" ht="16.5" customHeight="1">
      <c r="A12" s="115" t="s">
        <v>844</v>
      </c>
      <c r="B12" s="12" t="s">
        <v>342</v>
      </c>
      <c r="C12" s="12"/>
      <c r="D12" s="12"/>
      <c r="E12" s="159">
        <f t="shared" ref="E12:G12" si="1">E15+E13</f>
        <v>1658</v>
      </c>
      <c r="F12" s="159">
        <f t="shared" si="1"/>
        <v>1672</v>
      </c>
      <c r="G12" s="159">
        <f t="shared" si="1"/>
        <v>1732</v>
      </c>
      <c r="H12" s="159">
        <f t="shared" si="0"/>
        <v>1638</v>
      </c>
      <c r="I12" s="159"/>
      <c r="J12" s="159">
        <f t="shared" ref="J12:M12" si="2">J15+J13</f>
        <v>1768</v>
      </c>
      <c r="K12" s="159">
        <f t="shared" si="2"/>
        <v>1749</v>
      </c>
      <c r="L12" s="159">
        <f t="shared" si="2"/>
        <v>1732</v>
      </c>
      <c r="M12" s="159">
        <f t="shared" si="2"/>
        <v>1721</v>
      </c>
      <c r="N12" s="159">
        <v>1717</v>
      </c>
      <c r="O12" s="159">
        <v>1618</v>
      </c>
      <c r="P12" s="159">
        <v>1638</v>
      </c>
      <c r="Q12" s="159">
        <v>1633</v>
      </c>
      <c r="R12" s="159">
        <v>1629</v>
      </c>
    </row>
    <row r="13" spans="1:18" s="9" customFormat="1" ht="16.5" customHeight="1">
      <c r="A13" s="115" t="s">
        <v>698</v>
      </c>
      <c r="B13" s="12"/>
      <c r="C13" s="16" t="s">
        <v>343</v>
      </c>
      <c r="D13" s="12"/>
      <c r="E13" s="164">
        <v>25</v>
      </c>
      <c r="F13" s="164">
        <v>21</v>
      </c>
      <c r="G13" s="164">
        <v>17</v>
      </c>
      <c r="H13" s="164">
        <f t="shared" si="0"/>
        <v>18</v>
      </c>
      <c r="I13" s="164"/>
      <c r="J13" s="164">
        <v>20</v>
      </c>
      <c r="K13" s="164">
        <v>20</v>
      </c>
      <c r="L13" s="164">
        <v>17</v>
      </c>
      <c r="M13" s="164">
        <v>16</v>
      </c>
      <c r="N13" s="164">
        <v>16</v>
      </c>
      <c r="O13" s="164">
        <v>18</v>
      </c>
      <c r="P13" s="164">
        <v>18</v>
      </c>
      <c r="Q13" s="164">
        <v>18</v>
      </c>
      <c r="R13" s="164">
        <v>18</v>
      </c>
    </row>
    <row r="14" spans="1:18" s="9" customFormat="1" ht="16.5" customHeight="1">
      <c r="A14" s="115" t="s">
        <v>699</v>
      </c>
      <c r="B14" s="79"/>
      <c r="C14" s="36" t="s">
        <v>344</v>
      </c>
      <c r="D14" s="12"/>
      <c r="E14" s="177">
        <v>4</v>
      </c>
      <c r="F14" s="177">
        <v>4</v>
      </c>
      <c r="G14" s="177">
        <v>4</v>
      </c>
      <c r="H14" s="177">
        <f t="shared" si="0"/>
        <v>5</v>
      </c>
      <c r="I14" s="164"/>
      <c r="J14" s="177">
        <v>4</v>
      </c>
      <c r="K14" s="177">
        <v>4</v>
      </c>
      <c r="L14" s="177">
        <v>4</v>
      </c>
      <c r="M14" s="177">
        <v>3</v>
      </c>
      <c r="N14" s="177">
        <v>3</v>
      </c>
      <c r="O14" s="177">
        <v>5</v>
      </c>
      <c r="P14" s="177">
        <v>5</v>
      </c>
      <c r="Q14" s="177">
        <v>5</v>
      </c>
      <c r="R14" s="177">
        <v>5</v>
      </c>
    </row>
    <row r="15" spans="1:18" s="9" customFormat="1" ht="16.5" customHeight="1">
      <c r="A15" s="115" t="s">
        <v>700</v>
      </c>
      <c r="B15" s="12"/>
      <c r="C15" s="16" t="s">
        <v>345</v>
      </c>
      <c r="D15" s="12"/>
      <c r="E15" s="164">
        <v>1633</v>
      </c>
      <c r="F15" s="164">
        <v>1651</v>
      </c>
      <c r="G15" s="164">
        <v>1715</v>
      </c>
      <c r="H15" s="164">
        <f t="shared" si="0"/>
        <v>1620</v>
      </c>
      <c r="I15" s="164"/>
      <c r="J15" s="164">
        <v>1748</v>
      </c>
      <c r="K15" s="164">
        <v>1729</v>
      </c>
      <c r="L15" s="164">
        <v>1715</v>
      </c>
      <c r="M15" s="164">
        <v>1705</v>
      </c>
      <c r="N15" s="164">
        <v>1701</v>
      </c>
      <c r="O15" s="164">
        <v>1600</v>
      </c>
      <c r="P15" s="164">
        <v>1620</v>
      </c>
      <c r="Q15" s="164">
        <v>1615</v>
      </c>
      <c r="R15" s="164">
        <v>1611</v>
      </c>
    </row>
    <row r="16" spans="1:18" s="9" customFormat="1" ht="16.5" customHeight="1">
      <c r="A16" s="115" t="s">
        <v>701</v>
      </c>
      <c r="B16" s="12"/>
      <c r="C16" s="16" t="s">
        <v>346</v>
      </c>
      <c r="D16" s="12"/>
      <c r="E16" s="164">
        <v>1499</v>
      </c>
      <c r="F16" s="164">
        <v>1514</v>
      </c>
      <c r="G16" s="164">
        <v>1581</v>
      </c>
      <c r="H16" s="164">
        <f t="shared" si="0"/>
        <v>1500</v>
      </c>
      <c r="I16" s="164"/>
      <c r="J16" s="164">
        <v>1610</v>
      </c>
      <c r="K16" s="164">
        <v>1594</v>
      </c>
      <c r="L16" s="164">
        <v>1581</v>
      </c>
      <c r="M16" s="164">
        <v>1573</v>
      </c>
      <c r="N16" s="164">
        <v>1570</v>
      </c>
      <c r="O16" s="164">
        <v>1476</v>
      </c>
      <c r="P16" s="164">
        <v>1500</v>
      </c>
      <c r="Q16" s="164">
        <v>1503</v>
      </c>
      <c r="R16" s="164">
        <v>1503</v>
      </c>
    </row>
    <row r="17" spans="1:18" s="9" customFormat="1" ht="16.5" customHeight="1">
      <c r="A17" s="113" t="s">
        <v>692</v>
      </c>
      <c r="B17" s="271"/>
      <c r="C17" s="261" t="s">
        <v>347</v>
      </c>
      <c r="D17" s="12"/>
      <c r="E17" s="282">
        <v>134</v>
      </c>
      <c r="F17" s="282">
        <v>137</v>
      </c>
      <c r="G17" s="282">
        <v>134</v>
      </c>
      <c r="H17" s="282">
        <f t="shared" si="0"/>
        <v>120</v>
      </c>
      <c r="I17" s="164"/>
      <c r="J17" s="282">
        <v>138</v>
      </c>
      <c r="K17" s="282">
        <v>135</v>
      </c>
      <c r="L17" s="282">
        <v>134</v>
      </c>
      <c r="M17" s="282">
        <v>132</v>
      </c>
      <c r="N17" s="282">
        <v>131</v>
      </c>
      <c r="O17" s="282">
        <v>124</v>
      </c>
      <c r="P17" s="282">
        <v>120</v>
      </c>
      <c r="Q17" s="282">
        <v>112</v>
      </c>
      <c r="R17" s="282">
        <v>108</v>
      </c>
    </row>
    <row r="18" spans="1:18" s="9" customFormat="1" ht="16.5" customHeight="1">
      <c r="A18" s="111" t="s">
        <v>693</v>
      </c>
      <c r="B18" s="12" t="s">
        <v>348</v>
      </c>
      <c r="C18" s="12"/>
      <c r="D18" s="12"/>
      <c r="E18" s="161" t="s">
        <v>349</v>
      </c>
      <c r="F18" s="161" t="s">
        <v>349</v>
      </c>
      <c r="G18" s="161" t="s">
        <v>349</v>
      </c>
      <c r="H18" s="161" t="str">
        <f t="shared" si="0"/>
        <v>AA+</v>
      </c>
      <c r="I18" s="161"/>
      <c r="J18" s="161" t="s">
        <v>349</v>
      </c>
      <c r="K18" s="161" t="s">
        <v>349</v>
      </c>
      <c r="L18" s="161" t="s">
        <v>349</v>
      </c>
      <c r="M18" s="161" t="s">
        <v>349</v>
      </c>
      <c r="N18" s="161" t="s">
        <v>349</v>
      </c>
      <c r="O18" s="161" t="s">
        <v>349</v>
      </c>
      <c r="P18" s="161" t="s">
        <v>349</v>
      </c>
      <c r="Q18" s="161" t="s">
        <v>349</v>
      </c>
      <c r="R18" s="161" t="s">
        <v>349</v>
      </c>
    </row>
    <row r="19" spans="1:18" s="10" customFormat="1" ht="16.5" customHeight="1" thickBot="1">
      <c r="A19" s="114"/>
      <c r="B19" s="43" t="s">
        <v>350</v>
      </c>
      <c r="C19" s="43"/>
      <c r="D19" s="43"/>
      <c r="E19" s="162" t="s">
        <v>771</v>
      </c>
      <c r="F19" s="162" t="s">
        <v>771</v>
      </c>
      <c r="G19" s="162" t="s">
        <v>771</v>
      </c>
      <c r="H19" s="162" t="str">
        <f t="shared" si="0"/>
        <v>A3</v>
      </c>
      <c r="I19" s="162"/>
      <c r="J19" s="162" t="s">
        <v>771</v>
      </c>
      <c r="K19" s="162" t="s">
        <v>771</v>
      </c>
      <c r="L19" s="162" t="s">
        <v>771</v>
      </c>
      <c r="M19" s="162" t="s">
        <v>771</v>
      </c>
      <c r="N19" s="162" t="s">
        <v>771</v>
      </c>
      <c r="O19" s="162" t="s">
        <v>771</v>
      </c>
      <c r="P19" s="162" t="s">
        <v>771</v>
      </c>
      <c r="Q19" s="162" t="s">
        <v>771</v>
      </c>
      <c r="R19" s="162" t="s">
        <v>771</v>
      </c>
    </row>
    <row r="20" spans="1:18" s="10" customFormat="1" ht="16.5" customHeight="1">
      <c r="A20" s="114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6.5" customHeight="1">
      <c r="C21" s="63" t="s">
        <v>351</v>
      </c>
    </row>
    <row r="22" spans="1:18" ht="16.5" customHeight="1">
      <c r="C22" s="63" t="s">
        <v>352</v>
      </c>
    </row>
    <row r="23" spans="1:18" ht="16.5" customHeight="1">
      <c r="C23" s="63" t="s">
        <v>770</v>
      </c>
    </row>
    <row r="24" spans="1:18" ht="16.5" customHeight="1"/>
    <row r="25" spans="1:18" ht="16.5" customHeight="1"/>
    <row r="26" spans="1:18" ht="16.5" customHeight="1"/>
    <row r="27" spans="1:18" ht="16.5" customHeight="1"/>
    <row r="28" spans="1:18" ht="16.5" customHeight="1"/>
    <row r="29" spans="1:18" ht="16.5" customHeight="1"/>
    <row r="30" spans="1:18" ht="16.5" customHeight="1"/>
    <row r="31" spans="1:18" ht="16.5" customHeight="1"/>
    <row r="32" spans="1:1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W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3" width="9.77734375" style="1" customWidth="1"/>
    <col min="54" max="16384" width="8.88671875" style="1"/>
  </cols>
  <sheetData>
    <row r="1" spans="1:23" s="4" customFormat="1" ht="26.25" customHeight="1">
      <c r="A1" s="20"/>
      <c r="B1" s="19" t="s">
        <v>749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3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3" s="9" customFormat="1" ht="16.5" customHeight="1">
      <c r="A3" s="110"/>
      <c r="B3" s="239" t="s">
        <v>721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3" s="9" customFormat="1" ht="16.5" customHeight="1">
      <c r="A4" s="113" t="s">
        <v>840</v>
      </c>
      <c r="B4" s="529" t="s">
        <v>353</v>
      </c>
      <c r="C4" s="529"/>
      <c r="D4" s="6"/>
      <c r="E4" s="306">
        <v>4860</v>
      </c>
      <c r="F4" s="306">
        <v>4293</v>
      </c>
      <c r="G4" s="306">
        <v>3868.1099999999997</v>
      </c>
      <c r="H4" s="306">
        <v>3915.46</v>
      </c>
      <c r="I4" s="227"/>
      <c r="J4" s="306">
        <v>1106</v>
      </c>
      <c r="K4" s="306">
        <v>964</v>
      </c>
      <c r="L4" s="306">
        <v>740</v>
      </c>
      <c r="M4" s="306">
        <v>947.22</v>
      </c>
      <c r="N4" s="306">
        <v>1005.59</v>
      </c>
      <c r="O4" s="306">
        <v>996.79000000000008</v>
      </c>
      <c r="P4" s="306">
        <v>966.42</v>
      </c>
      <c r="Q4" s="306">
        <v>1065.76</v>
      </c>
      <c r="R4" s="306">
        <v>1157.4100000000001</v>
      </c>
      <c r="S4" s="432"/>
      <c r="T4" s="432"/>
    </row>
    <row r="5" spans="1:23" ht="16.5" customHeight="1">
      <c r="A5" s="113" t="s">
        <v>50</v>
      </c>
      <c r="B5" s="16"/>
      <c r="C5" s="16" t="s">
        <v>354</v>
      </c>
      <c r="D5" s="16"/>
      <c r="E5" s="228">
        <v>5069</v>
      </c>
      <c r="F5" s="228">
        <v>4711</v>
      </c>
      <c r="G5" s="228">
        <v>4322.1099999999997</v>
      </c>
      <c r="H5" s="228">
        <v>4125.75</v>
      </c>
      <c r="I5" s="227"/>
      <c r="J5" s="228">
        <v>1109</v>
      </c>
      <c r="K5" s="228">
        <v>1077</v>
      </c>
      <c r="L5" s="228">
        <v>998</v>
      </c>
      <c r="M5" s="228">
        <v>963</v>
      </c>
      <c r="N5" s="228">
        <v>1020.9100000000001</v>
      </c>
      <c r="O5" s="228">
        <v>1058.98</v>
      </c>
      <c r="P5" s="228">
        <v>1082.83</v>
      </c>
      <c r="Q5" s="228">
        <v>1119.25</v>
      </c>
      <c r="R5" s="228">
        <v>1194.31</v>
      </c>
      <c r="S5" s="432"/>
      <c r="T5" s="432"/>
    </row>
    <row r="6" spans="1:23" ht="16.5" customHeight="1">
      <c r="A6" s="374" t="s">
        <v>797</v>
      </c>
      <c r="B6" s="16"/>
      <c r="C6" s="416" t="s">
        <v>355</v>
      </c>
      <c r="D6" s="16"/>
      <c r="E6" s="228">
        <v>473.52</v>
      </c>
      <c r="F6" s="228">
        <v>448.21000000000004</v>
      </c>
      <c r="G6" s="228">
        <v>463.53999999999996</v>
      </c>
      <c r="H6" s="228">
        <v>489.27999999999992</v>
      </c>
      <c r="I6" s="227"/>
      <c r="J6" s="228">
        <v>109.02000000000001</v>
      </c>
      <c r="K6" s="228">
        <v>115.75</v>
      </c>
      <c r="L6" s="228">
        <v>118.16999999999999</v>
      </c>
      <c r="M6" s="228">
        <v>112.56</v>
      </c>
      <c r="N6" s="228">
        <v>117.75</v>
      </c>
      <c r="O6" s="228">
        <v>122.71000000000001</v>
      </c>
      <c r="P6" s="228">
        <v>136.25999999999993</v>
      </c>
      <c r="Q6" s="228">
        <v>133.76</v>
      </c>
      <c r="R6" s="228">
        <v>135.09</v>
      </c>
      <c r="S6" s="432"/>
      <c r="T6" s="432"/>
    </row>
    <row r="7" spans="1:23" ht="16.5" customHeight="1">
      <c r="A7" s="115" t="s">
        <v>694</v>
      </c>
      <c r="B7" s="16"/>
      <c r="C7" s="16" t="s">
        <v>81</v>
      </c>
      <c r="D7" s="16"/>
      <c r="E7" s="228">
        <v>-209</v>
      </c>
      <c r="F7" s="228">
        <v>-418</v>
      </c>
      <c r="G7" s="228">
        <v>-454</v>
      </c>
      <c r="H7" s="228">
        <v>-210.29</v>
      </c>
      <c r="I7" s="227"/>
      <c r="J7" s="228">
        <v>-3</v>
      </c>
      <c r="K7" s="228">
        <v>-113</v>
      </c>
      <c r="L7" s="228">
        <v>-258</v>
      </c>
      <c r="M7" s="228">
        <v>-16</v>
      </c>
      <c r="N7" s="228">
        <v>-15.320000000000007</v>
      </c>
      <c r="O7" s="228">
        <v>-62.189999999999969</v>
      </c>
      <c r="P7" s="228">
        <v>-116.40999999999998</v>
      </c>
      <c r="Q7" s="228">
        <v>-53.49</v>
      </c>
      <c r="R7" s="228">
        <v>-36.9</v>
      </c>
      <c r="S7" s="432"/>
      <c r="T7" s="432"/>
    </row>
    <row r="8" spans="1:23" ht="16.5" customHeight="1">
      <c r="A8" s="373" t="s">
        <v>799</v>
      </c>
      <c r="B8" s="16"/>
      <c r="C8" s="16" t="s">
        <v>83</v>
      </c>
      <c r="D8" s="15"/>
      <c r="E8" s="228">
        <v>220</v>
      </c>
      <c r="F8" s="228">
        <v>128</v>
      </c>
      <c r="G8" s="228">
        <v>81.62</v>
      </c>
      <c r="H8" s="228">
        <v>40.94</v>
      </c>
      <c r="I8" s="227"/>
      <c r="J8" s="228">
        <v>35</v>
      </c>
      <c r="K8" s="228">
        <v>33</v>
      </c>
      <c r="L8" s="228">
        <v>-30</v>
      </c>
      <c r="M8" s="228">
        <v>38</v>
      </c>
      <c r="N8" s="228">
        <v>38.769999999999996</v>
      </c>
      <c r="O8" s="228">
        <v>18.740000000000009</v>
      </c>
      <c r="P8" s="228">
        <v>-54.930000000000007</v>
      </c>
      <c r="Q8" s="228">
        <v>14.11</v>
      </c>
      <c r="R8" s="228">
        <v>19.049999999999997</v>
      </c>
      <c r="S8" s="432"/>
      <c r="T8" s="432"/>
    </row>
    <row r="9" spans="1:23" s="6" customFormat="1" ht="16.5" customHeight="1">
      <c r="A9" s="115" t="s">
        <v>696</v>
      </c>
      <c r="B9" s="16"/>
      <c r="C9" s="416" t="s">
        <v>355</v>
      </c>
      <c r="D9" s="15"/>
      <c r="E9" s="228">
        <v>-176.55</v>
      </c>
      <c r="F9" s="228">
        <v>-183.32</v>
      </c>
      <c r="G9" s="228">
        <v>-187.06</v>
      </c>
      <c r="H9" s="228">
        <v>-208.56</v>
      </c>
      <c r="I9" s="227"/>
      <c r="J9" s="228">
        <v>-45.26</v>
      </c>
      <c r="K9" s="228">
        <v>-53.339999999999996</v>
      </c>
      <c r="L9" s="228">
        <v>-51.66</v>
      </c>
      <c r="M9" s="228">
        <v>-43</v>
      </c>
      <c r="N9" s="228">
        <v>-47.53</v>
      </c>
      <c r="O9" s="228">
        <v>-56.730000000000011</v>
      </c>
      <c r="P9" s="228">
        <v>-61.29999999999999</v>
      </c>
      <c r="Q9" s="228">
        <v>-66.259999999999991</v>
      </c>
      <c r="R9" s="228">
        <v>-60.68</v>
      </c>
      <c r="S9" s="432"/>
      <c r="T9" s="432"/>
      <c r="U9" s="1"/>
      <c r="V9" s="1"/>
      <c r="W9" s="1"/>
    </row>
    <row r="10" spans="1:23" s="6" customFormat="1" ht="16.5" customHeight="1">
      <c r="A10" s="115" t="s">
        <v>711</v>
      </c>
      <c r="B10" s="16"/>
      <c r="C10" s="16" t="s">
        <v>356</v>
      </c>
      <c r="D10" s="15"/>
      <c r="E10" s="228">
        <v>112</v>
      </c>
      <c r="F10" s="228">
        <v>145</v>
      </c>
      <c r="G10" s="228">
        <v>56.61</v>
      </c>
      <c r="H10" s="228">
        <v>121.78</v>
      </c>
      <c r="I10" s="227"/>
      <c r="J10" s="228">
        <v>2</v>
      </c>
      <c r="K10" s="228">
        <v>123</v>
      </c>
      <c r="L10" s="228">
        <v>-39</v>
      </c>
      <c r="M10" s="228">
        <v>64</v>
      </c>
      <c r="N10" s="228">
        <v>32.400000000000006</v>
      </c>
      <c r="O10" s="228">
        <v>4.0999999999999943</v>
      </c>
      <c r="P10" s="228">
        <v>21.67</v>
      </c>
      <c r="Q10" s="228">
        <v>17.25</v>
      </c>
      <c r="R10" s="228">
        <v>19.64</v>
      </c>
      <c r="S10" s="432"/>
      <c r="T10" s="432"/>
    </row>
    <row r="11" spans="1:23" s="6" customFormat="1" ht="16.5" customHeight="1">
      <c r="A11" s="115" t="s">
        <v>697</v>
      </c>
      <c r="B11" s="16"/>
      <c r="C11" s="16" t="s">
        <v>357</v>
      </c>
      <c r="D11" s="15"/>
      <c r="E11" s="228">
        <v>447</v>
      </c>
      <c r="F11" s="228">
        <v>464</v>
      </c>
      <c r="G11" s="228">
        <v>460.37</v>
      </c>
      <c r="H11" s="228">
        <v>453.91</v>
      </c>
      <c r="I11" s="228"/>
      <c r="J11" s="228">
        <v>118</v>
      </c>
      <c r="K11" s="228">
        <v>117</v>
      </c>
      <c r="L11" s="228">
        <v>108</v>
      </c>
      <c r="M11" s="228">
        <v>110</v>
      </c>
      <c r="N11" s="228">
        <v>113.70000000000002</v>
      </c>
      <c r="O11" s="228">
        <v>113.38000000000002</v>
      </c>
      <c r="P11" s="228">
        <v>116.94000000000003</v>
      </c>
      <c r="Q11" s="228">
        <v>122.46000000000001</v>
      </c>
      <c r="R11" s="228">
        <v>130.9</v>
      </c>
      <c r="S11" s="432"/>
      <c r="T11" s="432"/>
    </row>
    <row r="12" spans="1:23" s="6" customFormat="1" ht="16.5" customHeight="1">
      <c r="A12" s="115" t="s">
        <v>844</v>
      </c>
      <c r="B12" s="16"/>
      <c r="C12" s="416" t="s">
        <v>358</v>
      </c>
      <c r="D12" s="15"/>
      <c r="E12" s="228">
        <v>302</v>
      </c>
      <c r="F12" s="228">
        <v>300</v>
      </c>
      <c r="G12" s="228">
        <v>277.5</v>
      </c>
      <c r="H12" s="228">
        <v>265.35000000000002</v>
      </c>
      <c r="I12" s="227"/>
      <c r="J12" s="228">
        <v>72</v>
      </c>
      <c r="K12" s="228">
        <v>71</v>
      </c>
      <c r="L12" s="228">
        <v>62</v>
      </c>
      <c r="M12" s="228">
        <v>65</v>
      </c>
      <c r="N12" s="228">
        <v>67.400000000000006</v>
      </c>
      <c r="O12" s="228">
        <v>65.460000000000008</v>
      </c>
      <c r="P12" s="228">
        <v>67.670000000000016</v>
      </c>
      <c r="Q12" s="228">
        <v>71.34</v>
      </c>
      <c r="R12" s="228">
        <v>76.09</v>
      </c>
      <c r="S12" s="432"/>
      <c r="T12" s="432"/>
    </row>
    <row r="13" spans="1:23" s="6" customFormat="1" ht="16.5" customHeight="1">
      <c r="A13" s="115" t="s">
        <v>698</v>
      </c>
      <c r="B13" s="16"/>
      <c r="C13" s="416" t="s">
        <v>359</v>
      </c>
      <c r="D13" s="15"/>
      <c r="E13" s="228">
        <v>145</v>
      </c>
      <c r="F13" s="228">
        <v>164</v>
      </c>
      <c r="G13" s="228">
        <v>182.87</v>
      </c>
      <c r="H13" s="228">
        <v>188.56</v>
      </c>
      <c r="I13" s="227"/>
      <c r="J13" s="228">
        <v>46</v>
      </c>
      <c r="K13" s="228">
        <v>46</v>
      </c>
      <c r="L13" s="228">
        <v>46</v>
      </c>
      <c r="M13" s="228">
        <v>45</v>
      </c>
      <c r="N13" s="228">
        <v>46.300000000000004</v>
      </c>
      <c r="O13" s="228">
        <v>47.919999999999987</v>
      </c>
      <c r="P13" s="228">
        <v>49.27000000000001</v>
      </c>
      <c r="Q13" s="228">
        <v>51.12</v>
      </c>
      <c r="R13" s="228">
        <v>54.810000000000009</v>
      </c>
      <c r="S13" s="432"/>
      <c r="T13" s="432"/>
    </row>
    <row r="14" spans="1:23" s="6" customFormat="1" ht="16.5" customHeight="1">
      <c r="A14" s="115" t="s">
        <v>699</v>
      </c>
      <c r="B14" s="16"/>
      <c r="C14" s="16" t="s">
        <v>360</v>
      </c>
      <c r="D14" s="15"/>
      <c r="E14" s="228">
        <v>-541</v>
      </c>
      <c r="F14" s="228">
        <v>-691</v>
      </c>
      <c r="G14" s="228">
        <v>-592.51</v>
      </c>
      <c r="H14" s="228">
        <v>-373.01</v>
      </c>
      <c r="I14" s="227"/>
      <c r="J14" s="228">
        <v>-40</v>
      </c>
      <c r="K14" s="228">
        <v>-269</v>
      </c>
      <c r="L14" s="228">
        <v>-189</v>
      </c>
      <c r="M14" s="228">
        <v>-118</v>
      </c>
      <c r="N14" s="228">
        <v>-86.490000000000009</v>
      </c>
      <c r="O14" s="228">
        <v>-85.03</v>
      </c>
      <c r="P14" s="228">
        <v>-83.149999999999977</v>
      </c>
      <c r="Q14" s="228">
        <v>37.610000000000014</v>
      </c>
      <c r="R14" s="228">
        <v>55.31</v>
      </c>
      <c r="S14" s="432"/>
      <c r="T14" s="432"/>
    </row>
    <row r="15" spans="1:23" s="6" customFormat="1" ht="16.5" customHeight="1">
      <c r="A15" s="115" t="s">
        <v>700</v>
      </c>
      <c r="B15" s="261"/>
      <c r="C15" s="428" t="s">
        <v>361</v>
      </c>
      <c r="D15" s="15"/>
      <c r="E15" s="308">
        <v>99</v>
      </c>
      <c r="F15" s="308">
        <v>73</v>
      </c>
      <c r="G15" s="308">
        <v>25.6</v>
      </c>
      <c r="H15" s="308">
        <v>20.96</v>
      </c>
      <c r="I15" s="227"/>
      <c r="J15" s="308">
        <v>2</v>
      </c>
      <c r="K15" s="308">
        <v>3</v>
      </c>
      <c r="L15" s="308">
        <v>15</v>
      </c>
      <c r="M15" s="308">
        <v>4</v>
      </c>
      <c r="N15" s="308">
        <v>4.99</v>
      </c>
      <c r="O15" s="308">
        <v>1.8399999999999999</v>
      </c>
      <c r="P15" s="308">
        <v>10.16</v>
      </c>
      <c r="Q15" s="308">
        <v>4.5</v>
      </c>
      <c r="R15" s="308">
        <v>4.6899999999999995</v>
      </c>
      <c r="S15" s="432"/>
      <c r="T15" s="432"/>
    </row>
    <row r="16" spans="1:23" s="6" customFormat="1" ht="16.5" customHeight="1">
      <c r="A16" s="115" t="s">
        <v>701</v>
      </c>
      <c r="B16" s="12" t="s">
        <v>362</v>
      </c>
      <c r="C16" s="12"/>
      <c r="D16" s="12"/>
      <c r="E16" s="310">
        <v>2315</v>
      </c>
      <c r="F16" s="310">
        <v>2466</v>
      </c>
      <c r="G16" s="310">
        <v>2579.1</v>
      </c>
      <c r="H16" s="310">
        <v>2814.5299999999997</v>
      </c>
      <c r="I16" s="226"/>
      <c r="J16" s="310">
        <v>565</v>
      </c>
      <c r="K16" s="310">
        <v>649</v>
      </c>
      <c r="L16" s="310">
        <v>794</v>
      </c>
      <c r="M16" s="310">
        <v>601.1</v>
      </c>
      <c r="N16" s="310">
        <v>610.00000000000011</v>
      </c>
      <c r="O16" s="310">
        <v>895.63000000000011</v>
      </c>
      <c r="P16" s="310">
        <v>707.81</v>
      </c>
      <c r="Q16" s="310">
        <v>600.64</v>
      </c>
      <c r="R16" s="310">
        <v>593.97000000000014</v>
      </c>
      <c r="S16" s="432"/>
      <c r="T16" s="432"/>
    </row>
    <row r="17" spans="1:23" s="9" customFormat="1" ht="16.5" customHeight="1">
      <c r="A17" s="113" t="s">
        <v>692</v>
      </c>
      <c r="B17" s="12"/>
      <c r="C17" s="16" t="s">
        <v>363</v>
      </c>
      <c r="D17" s="12"/>
      <c r="E17" s="228">
        <v>1980</v>
      </c>
      <c r="F17" s="228">
        <v>2118</v>
      </c>
      <c r="G17" s="228">
        <v>2122.64</v>
      </c>
      <c r="H17" s="228">
        <v>2057.06</v>
      </c>
      <c r="I17" s="227"/>
      <c r="J17" s="228">
        <v>469</v>
      </c>
      <c r="K17" s="228">
        <v>495</v>
      </c>
      <c r="L17" s="228">
        <v>672</v>
      </c>
      <c r="M17" s="228">
        <v>492</v>
      </c>
      <c r="N17" s="228">
        <v>494.97</v>
      </c>
      <c r="O17" s="228">
        <v>474.61</v>
      </c>
      <c r="P17" s="228">
        <v>595.84000000000015</v>
      </c>
      <c r="Q17" s="228">
        <v>479.84000000000003</v>
      </c>
      <c r="R17" s="228">
        <v>472.9</v>
      </c>
      <c r="S17" s="432"/>
      <c r="T17" s="432"/>
      <c r="U17" s="6"/>
      <c r="V17" s="6"/>
      <c r="W17" s="6"/>
    </row>
    <row r="18" spans="1:23" s="9" customFormat="1" ht="16.5" customHeight="1">
      <c r="A18" s="111" t="s">
        <v>693</v>
      </c>
      <c r="B18" s="12"/>
      <c r="C18" s="16" t="s">
        <v>364</v>
      </c>
      <c r="D18" s="12"/>
      <c r="E18" s="228">
        <v>877</v>
      </c>
      <c r="F18" s="228">
        <v>957</v>
      </c>
      <c r="G18" s="228">
        <v>981.44</v>
      </c>
      <c r="H18" s="228">
        <v>984.85</v>
      </c>
      <c r="I18" s="227"/>
      <c r="J18" s="228">
        <v>235</v>
      </c>
      <c r="K18" s="228">
        <v>238</v>
      </c>
      <c r="L18" s="228">
        <v>285</v>
      </c>
      <c r="M18" s="228">
        <v>242</v>
      </c>
      <c r="N18" s="228">
        <v>243.86</v>
      </c>
      <c r="O18" s="228">
        <v>227.64999999999992</v>
      </c>
      <c r="P18" s="228">
        <v>271.04000000000008</v>
      </c>
      <c r="Q18" s="228">
        <v>238.46</v>
      </c>
      <c r="R18" s="228">
        <v>235.73</v>
      </c>
      <c r="S18" s="432"/>
      <c r="T18" s="432"/>
    </row>
    <row r="19" spans="1:23" s="9" customFormat="1" ht="16.5" customHeight="1">
      <c r="A19" s="114"/>
      <c r="B19" s="79"/>
      <c r="C19" s="36" t="s">
        <v>365</v>
      </c>
      <c r="D19" s="12"/>
      <c r="E19" s="307">
        <v>1104</v>
      </c>
      <c r="F19" s="307">
        <v>1161</v>
      </c>
      <c r="G19" s="307">
        <v>1141.2</v>
      </c>
      <c r="H19" s="307">
        <v>1072.21</v>
      </c>
      <c r="I19" s="227"/>
      <c r="J19" s="307">
        <v>235</v>
      </c>
      <c r="K19" s="307">
        <v>257</v>
      </c>
      <c r="L19" s="307">
        <v>386</v>
      </c>
      <c r="M19" s="307">
        <v>250</v>
      </c>
      <c r="N19" s="307">
        <v>251.11</v>
      </c>
      <c r="O19" s="307">
        <v>246.95999999999998</v>
      </c>
      <c r="P19" s="307">
        <v>324.79000000000008</v>
      </c>
      <c r="Q19" s="307">
        <v>241.38</v>
      </c>
      <c r="R19" s="307">
        <v>237.17000000000002</v>
      </c>
      <c r="S19" s="432"/>
      <c r="T19" s="432"/>
    </row>
    <row r="20" spans="1:23" s="9" customFormat="1" ht="16.5" customHeight="1">
      <c r="A20" s="114"/>
      <c r="B20" s="12"/>
      <c r="C20" s="16" t="s">
        <v>366</v>
      </c>
      <c r="D20" s="12"/>
      <c r="E20" s="228">
        <v>30</v>
      </c>
      <c r="F20" s="228">
        <v>34</v>
      </c>
      <c r="G20" s="228">
        <v>63</v>
      </c>
      <c r="H20" s="228">
        <v>300.87</v>
      </c>
      <c r="I20" s="227"/>
      <c r="J20" s="228">
        <v>2</v>
      </c>
      <c r="K20" s="228">
        <v>46</v>
      </c>
      <c r="L20" s="228">
        <v>13</v>
      </c>
      <c r="M20" s="228">
        <v>0</v>
      </c>
      <c r="N20" s="228">
        <v>0</v>
      </c>
      <c r="O20" s="228">
        <v>300.87</v>
      </c>
      <c r="P20" s="228">
        <v>0</v>
      </c>
      <c r="Q20" s="228">
        <v>0</v>
      </c>
      <c r="R20" s="228">
        <v>0</v>
      </c>
      <c r="S20" s="432"/>
      <c r="T20" s="432"/>
    </row>
    <row r="21" spans="1:23" s="9" customFormat="1" ht="16.5" customHeight="1">
      <c r="A21" s="109"/>
      <c r="B21" s="12"/>
      <c r="C21" s="16" t="s">
        <v>367</v>
      </c>
      <c r="D21" s="12"/>
      <c r="E21" s="228">
        <v>108</v>
      </c>
      <c r="F21" s="228">
        <v>108</v>
      </c>
      <c r="G21" s="228">
        <v>118.25</v>
      </c>
      <c r="H21" s="228">
        <v>143.63999999999999</v>
      </c>
      <c r="I21" s="227"/>
      <c r="J21" s="228">
        <v>27</v>
      </c>
      <c r="K21" s="228">
        <v>28</v>
      </c>
      <c r="L21" s="228">
        <v>35</v>
      </c>
      <c r="M21" s="228">
        <v>36</v>
      </c>
      <c r="N21" s="228">
        <v>36.219999999999992</v>
      </c>
      <c r="O21" s="228">
        <v>35.960000000000008</v>
      </c>
      <c r="P21" s="228">
        <v>35.719999999999985</v>
      </c>
      <c r="Q21" s="228">
        <v>35.799999999999997</v>
      </c>
      <c r="R21" s="228">
        <v>33.730000000000004</v>
      </c>
      <c r="S21" s="432"/>
      <c r="T21" s="432"/>
    </row>
    <row r="22" spans="1:23" s="9" customFormat="1" ht="16.5" customHeight="1">
      <c r="A22" s="109"/>
      <c r="B22" s="12"/>
      <c r="C22" s="16" t="s">
        <v>368</v>
      </c>
      <c r="D22" s="12"/>
      <c r="E22" s="228">
        <v>115</v>
      </c>
      <c r="F22" s="228">
        <v>129</v>
      </c>
      <c r="G22" s="228">
        <v>186.79</v>
      </c>
      <c r="H22" s="228">
        <v>242.93</v>
      </c>
      <c r="I22" s="227"/>
      <c r="J22" s="228">
        <v>45</v>
      </c>
      <c r="K22" s="228">
        <v>51</v>
      </c>
      <c r="L22" s="228">
        <v>54</v>
      </c>
      <c r="M22" s="228">
        <v>57</v>
      </c>
      <c r="N22" s="228">
        <v>61.980000000000004</v>
      </c>
      <c r="O22" s="228">
        <v>63.809999999999988</v>
      </c>
      <c r="P22" s="228">
        <v>59.700000000000017</v>
      </c>
      <c r="Q22" s="228">
        <v>66.400000000000006</v>
      </c>
      <c r="R22" s="228">
        <v>71.210000000000008</v>
      </c>
      <c r="S22" s="432"/>
      <c r="T22" s="432"/>
    </row>
    <row r="23" spans="1:23" s="9" customFormat="1" ht="16.5" customHeight="1">
      <c r="A23" s="109"/>
      <c r="B23" s="271"/>
      <c r="C23" s="261" t="s">
        <v>369</v>
      </c>
      <c r="D23" s="12"/>
      <c r="E23" s="308">
        <v>82</v>
      </c>
      <c r="F23" s="308">
        <v>77</v>
      </c>
      <c r="G23" s="308">
        <v>88.42</v>
      </c>
      <c r="H23" s="308">
        <v>70.03</v>
      </c>
      <c r="I23" s="227"/>
      <c r="J23" s="308">
        <v>22</v>
      </c>
      <c r="K23" s="308">
        <v>29</v>
      </c>
      <c r="L23" s="308">
        <v>20</v>
      </c>
      <c r="M23" s="308">
        <v>16</v>
      </c>
      <c r="N23" s="308">
        <v>16.830000000000002</v>
      </c>
      <c r="O23" s="308">
        <v>20.379999999999995</v>
      </c>
      <c r="P23" s="308">
        <v>16.550000000000004</v>
      </c>
      <c r="Q23" s="308">
        <v>18.600000000000001</v>
      </c>
      <c r="R23" s="308">
        <v>16.129999999999995</v>
      </c>
      <c r="S23" s="432"/>
      <c r="T23" s="432"/>
    </row>
    <row r="24" spans="1:23" s="9" customFormat="1" ht="16.5" customHeight="1">
      <c r="A24" s="109"/>
      <c r="B24" s="271" t="s">
        <v>370</v>
      </c>
      <c r="C24" s="261"/>
      <c r="D24" s="16"/>
      <c r="E24" s="311">
        <v>786</v>
      </c>
      <c r="F24" s="311">
        <v>1094</v>
      </c>
      <c r="G24" s="311">
        <v>560.4</v>
      </c>
      <c r="H24" s="311">
        <v>332.57</v>
      </c>
      <c r="I24" s="226"/>
      <c r="J24" s="315">
        <v>218</v>
      </c>
      <c r="K24" s="315">
        <v>240</v>
      </c>
      <c r="L24" s="315">
        <v>-113</v>
      </c>
      <c r="M24" s="315">
        <v>327.25</v>
      </c>
      <c r="N24" s="315">
        <v>101.22000000000003</v>
      </c>
      <c r="O24" s="315">
        <v>-57</v>
      </c>
      <c r="P24" s="315">
        <v>-38.600000000000023</v>
      </c>
      <c r="Q24" s="315">
        <v>87.15</v>
      </c>
      <c r="R24" s="315">
        <v>130.73999999999998</v>
      </c>
      <c r="S24" s="432"/>
      <c r="T24" s="432"/>
      <c r="U24" s="441"/>
    </row>
    <row r="25" spans="1:23" ht="16.5" customHeight="1">
      <c r="B25" s="271" t="s">
        <v>48</v>
      </c>
      <c r="C25" s="271"/>
      <c r="D25" s="12"/>
      <c r="E25" s="311">
        <v>1759</v>
      </c>
      <c r="F25" s="311">
        <v>733</v>
      </c>
      <c r="G25" s="311">
        <v>728.60999999999979</v>
      </c>
      <c r="H25" s="311">
        <v>768.36000000000035</v>
      </c>
      <c r="I25" s="226"/>
      <c r="J25" s="311">
        <v>323</v>
      </c>
      <c r="K25" s="311">
        <v>75</v>
      </c>
      <c r="L25" s="311">
        <v>59</v>
      </c>
      <c r="M25" s="311">
        <v>18.870000000000005</v>
      </c>
      <c r="N25" s="311">
        <v>294.36999999999989</v>
      </c>
      <c r="O25" s="311">
        <v>158.15999999999997</v>
      </c>
      <c r="P25" s="311">
        <v>297.21000000000015</v>
      </c>
      <c r="Q25" s="311">
        <v>377.97</v>
      </c>
      <c r="R25" s="311">
        <v>432.69999999999993</v>
      </c>
      <c r="S25" s="432"/>
      <c r="T25" s="432"/>
      <c r="U25" s="9"/>
      <c r="V25" s="9"/>
      <c r="W25" s="9"/>
    </row>
    <row r="26" spans="1:23" s="9" customFormat="1" ht="16.5" customHeight="1">
      <c r="A26" s="109"/>
      <c r="B26" s="261" t="s">
        <v>102</v>
      </c>
      <c r="C26" s="261"/>
      <c r="D26" s="16"/>
      <c r="E26" s="308">
        <v>405</v>
      </c>
      <c r="F26" s="308">
        <v>123</v>
      </c>
      <c r="G26" s="308">
        <v>206.46</v>
      </c>
      <c r="H26" s="308">
        <v>189.22</v>
      </c>
      <c r="I26" s="227"/>
      <c r="J26" s="308">
        <v>76</v>
      </c>
      <c r="K26" s="308">
        <v>25</v>
      </c>
      <c r="L26" s="308">
        <v>48</v>
      </c>
      <c r="M26" s="308">
        <v>4.24</v>
      </c>
      <c r="N26" s="308">
        <v>67.180000000000007</v>
      </c>
      <c r="O26" s="308">
        <v>37.76</v>
      </c>
      <c r="P26" s="308">
        <v>80.16</v>
      </c>
      <c r="Q26" s="308">
        <v>92.43</v>
      </c>
      <c r="R26" s="308">
        <v>104.56</v>
      </c>
      <c r="S26" s="432"/>
      <c r="T26" s="432"/>
      <c r="U26" s="1"/>
      <c r="V26" s="1"/>
      <c r="W26" s="1"/>
    </row>
    <row r="27" spans="1:23" ht="16.5" customHeight="1">
      <c r="B27" s="12" t="s">
        <v>371</v>
      </c>
      <c r="C27" s="16"/>
      <c r="D27" s="16"/>
      <c r="E27" s="310">
        <v>1354</v>
      </c>
      <c r="F27" s="310">
        <v>610</v>
      </c>
      <c r="G27" s="310">
        <v>522.14999999999975</v>
      </c>
      <c r="H27" s="310">
        <v>578.55999999999995</v>
      </c>
      <c r="I27" s="227"/>
      <c r="J27" s="310">
        <v>247</v>
      </c>
      <c r="K27" s="310">
        <v>50</v>
      </c>
      <c r="L27" s="310">
        <v>11</v>
      </c>
      <c r="M27" s="310">
        <v>13.87</v>
      </c>
      <c r="N27" s="310">
        <v>227.40999999999988</v>
      </c>
      <c r="O27" s="310">
        <v>120.37999999999997</v>
      </c>
      <c r="P27" s="310">
        <v>217.04000000000013</v>
      </c>
      <c r="Q27" s="310">
        <v>285.54000000000002</v>
      </c>
      <c r="R27" s="310">
        <v>328.13999999999993</v>
      </c>
      <c r="S27" s="432"/>
      <c r="T27" s="432"/>
      <c r="U27" s="9"/>
      <c r="V27" s="9"/>
      <c r="W27" s="9"/>
    </row>
    <row r="28" spans="1:23" ht="16.5" customHeight="1">
      <c r="B28" s="261" t="s">
        <v>372</v>
      </c>
      <c r="C28" s="261"/>
      <c r="D28" s="16"/>
      <c r="E28" s="308">
        <v>359.83</v>
      </c>
      <c r="F28" s="308">
        <v>42.45</v>
      </c>
      <c r="G28" s="308">
        <v>331.3</v>
      </c>
      <c r="H28" s="308">
        <v>195.04</v>
      </c>
      <c r="I28" s="227"/>
      <c r="J28" s="308">
        <v>136.29</v>
      </c>
      <c r="K28" s="308">
        <v>-188.48999999999998</v>
      </c>
      <c r="L28" s="308">
        <v>199.22</v>
      </c>
      <c r="M28" s="308">
        <v>-74.87</v>
      </c>
      <c r="N28" s="308">
        <v>-8.36</v>
      </c>
      <c r="O28" s="308">
        <v>97.56</v>
      </c>
      <c r="P28" s="308">
        <v>179.85999999999999</v>
      </c>
      <c r="Q28" s="308">
        <v>7.43</v>
      </c>
      <c r="R28" s="308">
        <v>-2.8599999999999994</v>
      </c>
      <c r="S28" s="432"/>
      <c r="T28" s="432"/>
    </row>
    <row r="29" spans="1:23" ht="16.5" customHeight="1" thickBot="1">
      <c r="B29" s="43" t="s">
        <v>373</v>
      </c>
      <c r="C29" s="43"/>
      <c r="D29" s="43"/>
      <c r="E29" s="313">
        <v>1340</v>
      </c>
      <c r="F29" s="313">
        <v>630</v>
      </c>
      <c r="G29" s="313">
        <v>488.23</v>
      </c>
      <c r="H29" s="313">
        <v>564.96</v>
      </c>
      <c r="I29" s="314"/>
      <c r="J29" s="313">
        <v>222</v>
      </c>
      <c r="K29" s="313">
        <v>60</v>
      </c>
      <c r="L29" s="313">
        <v>-3</v>
      </c>
      <c r="M29" s="313">
        <v>3</v>
      </c>
      <c r="N29" s="313">
        <v>155</v>
      </c>
      <c r="O29" s="313">
        <v>127.44999999999999</v>
      </c>
      <c r="P29" s="313">
        <v>280.52999999999997</v>
      </c>
      <c r="Q29" s="313">
        <v>354.94</v>
      </c>
      <c r="R29" s="313">
        <v>279.88000000000005</v>
      </c>
      <c r="S29" s="432"/>
      <c r="T29" s="432"/>
    </row>
    <row r="30" spans="1:23" s="9" customFormat="1" ht="16.5" customHeight="1">
      <c r="A30" s="109"/>
      <c r="B30" s="16"/>
      <c r="C30" s="16"/>
      <c r="D30" s="16"/>
      <c r="E30" s="164"/>
      <c r="F30" s="164"/>
      <c r="G30" s="164"/>
      <c r="H30" s="164"/>
      <c r="I30" s="16"/>
      <c r="J30" s="164"/>
      <c r="K30" s="164"/>
      <c r="L30" s="164"/>
      <c r="M30" s="164"/>
      <c r="N30" s="164"/>
      <c r="O30" s="16"/>
      <c r="P30" s="16"/>
      <c r="Q30" s="16"/>
      <c r="R30" s="16"/>
      <c r="S30" s="1"/>
      <c r="T30" s="1"/>
      <c r="U30" s="1"/>
      <c r="V30" s="1"/>
      <c r="W30" s="1"/>
    </row>
    <row r="31" spans="1:23" s="7" customFormat="1" ht="16.5" customHeight="1">
      <c r="A31" s="109"/>
      <c r="B31" s="1"/>
      <c r="C31" s="63" t="s">
        <v>374</v>
      </c>
      <c r="D31" s="6"/>
      <c r="E31" s="6"/>
      <c r="F31" s="164"/>
      <c r="G31" s="164"/>
      <c r="H31" s="164"/>
      <c r="I31" s="16"/>
      <c r="J31" s="164"/>
      <c r="K31" s="164"/>
      <c r="L31" s="164"/>
      <c r="M31" s="164"/>
      <c r="N31" s="164"/>
      <c r="O31" s="16"/>
      <c r="P31" s="16"/>
      <c r="Q31" s="16"/>
      <c r="R31" s="16"/>
      <c r="S31" s="9"/>
      <c r="T31" s="9"/>
      <c r="U31" s="9"/>
      <c r="V31" s="9"/>
      <c r="W31" s="9"/>
    </row>
    <row r="32" spans="1:23" ht="16.5" customHeight="1">
      <c r="C32" s="63"/>
      <c r="H32" s="9"/>
      <c r="M32" s="164"/>
      <c r="N32" s="164"/>
      <c r="O32" s="16"/>
      <c r="P32" s="9"/>
      <c r="Q32" s="9"/>
      <c r="R32" s="9"/>
      <c r="S32" s="7"/>
      <c r="T32" s="7"/>
      <c r="U32" s="7"/>
      <c r="V32" s="7"/>
      <c r="W32" s="7"/>
    </row>
    <row r="33" spans="13:18" ht="16.5" customHeight="1">
      <c r="M33" s="439"/>
      <c r="N33" s="439"/>
      <c r="O33" s="439"/>
      <c r="P33" s="439"/>
      <c r="Q33" s="439"/>
      <c r="R33" s="439"/>
    </row>
    <row r="34" spans="13:18" ht="16.5" customHeight="1">
      <c r="M34" s="439"/>
      <c r="N34" s="439"/>
      <c r="O34" s="439"/>
      <c r="P34" s="439"/>
      <c r="Q34" s="439"/>
      <c r="R34" s="439"/>
    </row>
    <row r="35" spans="13:18" ht="16.5" customHeight="1">
      <c r="M35" s="439"/>
      <c r="N35" s="439"/>
      <c r="O35" s="439"/>
      <c r="P35" s="439"/>
      <c r="Q35" s="439"/>
      <c r="R35" s="439"/>
    </row>
    <row r="36" spans="13:18" ht="16.5" customHeight="1">
      <c r="M36" s="439"/>
      <c r="N36" s="439"/>
      <c r="O36" s="439"/>
      <c r="P36" s="439"/>
      <c r="Q36" s="439"/>
      <c r="R36" s="439"/>
    </row>
    <row r="37" spans="13:18" ht="16.5" customHeight="1">
      <c r="M37" s="439"/>
      <c r="N37" s="439"/>
      <c r="O37" s="439"/>
      <c r="P37" s="439"/>
      <c r="Q37" s="439"/>
      <c r="R37" s="439"/>
    </row>
    <row r="38" spans="13:18" ht="16.5" customHeight="1">
      <c r="M38" s="439"/>
      <c r="N38" s="439"/>
      <c r="O38" s="439"/>
      <c r="P38" s="439"/>
      <c r="Q38" s="439"/>
      <c r="R38" s="439"/>
    </row>
    <row r="39" spans="13:18" ht="16.5" customHeight="1">
      <c r="M39" s="439"/>
      <c r="N39" s="439"/>
      <c r="O39" s="439"/>
      <c r="P39" s="439"/>
      <c r="Q39" s="439"/>
      <c r="R39" s="439"/>
    </row>
    <row r="40" spans="13:18" ht="16.5" customHeight="1">
      <c r="M40" s="439"/>
      <c r="N40" s="439"/>
      <c r="O40" s="439"/>
      <c r="P40" s="439"/>
      <c r="Q40" s="439"/>
      <c r="R40" s="439"/>
    </row>
    <row r="41" spans="13:18" ht="16.5" customHeight="1">
      <c r="M41" s="439"/>
      <c r="N41" s="439"/>
      <c r="O41" s="439"/>
      <c r="P41" s="439"/>
      <c r="Q41" s="439"/>
      <c r="R41" s="439"/>
    </row>
    <row r="42" spans="13:18" ht="16.5" customHeight="1">
      <c r="M42" s="439"/>
      <c r="N42" s="439"/>
      <c r="O42" s="439"/>
      <c r="P42" s="439"/>
      <c r="Q42" s="439"/>
      <c r="R42" s="439"/>
    </row>
    <row r="43" spans="13:18" ht="16.5" customHeight="1">
      <c r="M43" s="439"/>
      <c r="N43" s="439"/>
      <c r="O43" s="439"/>
      <c r="P43" s="439"/>
      <c r="Q43" s="439"/>
      <c r="R43" s="439"/>
    </row>
    <row r="44" spans="13:18" ht="16.5" customHeight="1">
      <c r="M44" s="439"/>
      <c r="N44" s="439"/>
      <c r="O44" s="439"/>
      <c r="P44" s="439"/>
      <c r="Q44" s="439"/>
      <c r="R44" s="439"/>
    </row>
    <row r="45" spans="13:18" ht="16.5" customHeight="1"/>
    <row r="46" spans="13:18" ht="16.5" customHeight="1"/>
    <row r="47" spans="13:18" ht="16.5" customHeight="1"/>
    <row r="48" spans="13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G23"/>
  <sheetViews>
    <sheetView showGridLines="0" topLeftCell="B1" zoomScale="85" zoomScaleNormal="85" zoomScaleSheetLayoutView="85" workbookViewId="0"/>
  </sheetViews>
  <sheetFormatPr defaultColWidth="7.77734375" defaultRowHeight="20.25"/>
  <cols>
    <col min="1" max="1" width="1.44140625" style="2" hidden="1" customWidth="1"/>
    <col min="2" max="2" width="13.5546875" style="2" customWidth="1"/>
    <col min="3" max="4" width="28.88671875" style="2" bestFit="1" customWidth="1"/>
    <col min="5" max="5" width="26.33203125" style="2" bestFit="1" customWidth="1"/>
    <col min="6" max="6" width="13.33203125" style="2" customWidth="1"/>
    <col min="7" max="126" width="7.77734375" style="2"/>
    <col min="127" max="127" width="10.33203125" style="2" customWidth="1"/>
    <col min="128" max="16384" width="7.77734375" style="2"/>
  </cols>
  <sheetData>
    <row r="1" spans="1:7" ht="26.25" customHeight="1">
      <c r="B1" s="122" t="s">
        <v>718</v>
      </c>
      <c r="C1" s="122"/>
      <c r="D1" s="122"/>
      <c r="E1" s="122"/>
      <c r="F1" s="122"/>
      <c r="G1" s="8"/>
    </row>
    <row r="2" spans="1:7" ht="24" customHeight="1">
      <c r="B2" s="305" t="s">
        <v>828</v>
      </c>
      <c r="C2" s="123" t="s">
        <v>313</v>
      </c>
      <c r="D2" s="123" t="s">
        <v>314</v>
      </c>
      <c r="E2" s="123" t="s">
        <v>324</v>
      </c>
      <c r="F2" s="124" t="s">
        <v>325</v>
      </c>
      <c r="G2" s="8"/>
    </row>
    <row r="3" spans="1:7">
      <c r="A3" s="125"/>
      <c r="B3" s="135" t="s">
        <v>309</v>
      </c>
      <c r="C3" s="136" t="s">
        <v>315</v>
      </c>
      <c r="D3" s="136" t="s">
        <v>315</v>
      </c>
      <c r="E3" s="136" t="s">
        <v>323</v>
      </c>
      <c r="F3" s="137" t="s">
        <v>330</v>
      </c>
    </row>
    <row r="4" spans="1:7">
      <c r="A4" s="125"/>
      <c r="B4" s="126" t="s">
        <v>310</v>
      </c>
      <c r="C4" s="127" t="s">
        <v>316</v>
      </c>
      <c r="D4" s="127" t="s">
        <v>316</v>
      </c>
      <c r="E4" s="127" t="s">
        <v>310</v>
      </c>
      <c r="F4" s="128" t="s">
        <v>331</v>
      </c>
    </row>
    <row r="5" spans="1:7">
      <c r="A5" s="125"/>
      <c r="B5" s="135" t="s">
        <v>311</v>
      </c>
      <c r="C5" s="136" t="s">
        <v>317</v>
      </c>
      <c r="D5" s="136" t="s">
        <v>317</v>
      </c>
      <c r="E5" s="136" t="s">
        <v>317</v>
      </c>
      <c r="F5" s="137" t="s">
        <v>332</v>
      </c>
    </row>
    <row r="6" spans="1:7">
      <c r="A6" s="125"/>
      <c r="B6" s="126" t="s">
        <v>312</v>
      </c>
      <c r="C6" s="127" t="s">
        <v>820</v>
      </c>
      <c r="D6" s="127" t="s">
        <v>821</v>
      </c>
      <c r="E6" s="127" t="s">
        <v>326</v>
      </c>
      <c r="F6" s="128" t="s">
        <v>326</v>
      </c>
    </row>
    <row r="7" spans="1:7">
      <c r="A7" s="125"/>
      <c r="B7" s="135" t="s">
        <v>1128</v>
      </c>
      <c r="C7" s="136" t="s">
        <v>318</v>
      </c>
      <c r="D7" s="136" t="s">
        <v>318</v>
      </c>
      <c r="E7" s="136" t="s">
        <v>327</v>
      </c>
      <c r="F7" s="137" t="s">
        <v>333</v>
      </c>
    </row>
    <row r="8" spans="1:7">
      <c r="A8" s="125"/>
      <c r="B8" s="129"/>
      <c r="C8" s="127" t="s">
        <v>847</v>
      </c>
      <c r="D8" s="127" t="s">
        <v>847</v>
      </c>
      <c r="E8" s="127" t="s">
        <v>328</v>
      </c>
      <c r="F8" s="128" t="s">
        <v>1004</v>
      </c>
    </row>
    <row r="9" spans="1:7">
      <c r="A9" s="125"/>
      <c r="B9" s="138"/>
      <c r="C9" s="136" t="s">
        <v>319</v>
      </c>
      <c r="D9" s="136" t="s">
        <v>319</v>
      </c>
      <c r="E9" s="136" t="s">
        <v>329</v>
      </c>
      <c r="F9" s="139"/>
    </row>
    <row r="10" spans="1:7">
      <c r="A10" s="125"/>
      <c r="B10" s="129"/>
      <c r="C10" s="127" t="s">
        <v>320</v>
      </c>
      <c r="D10" s="127" t="s">
        <v>320</v>
      </c>
      <c r="E10" s="127" t="s">
        <v>322</v>
      </c>
      <c r="F10" s="130"/>
    </row>
    <row r="11" spans="1:7">
      <c r="A11" s="125"/>
      <c r="B11" s="138"/>
      <c r="C11" s="136" t="s">
        <v>321</v>
      </c>
      <c r="D11" s="136" t="s">
        <v>321</v>
      </c>
      <c r="E11" s="140"/>
      <c r="F11" s="141"/>
    </row>
    <row r="12" spans="1:7" ht="21" thickBot="1">
      <c r="A12" s="125"/>
      <c r="B12" s="131"/>
      <c r="C12" s="132" t="s">
        <v>322</v>
      </c>
      <c r="D12" s="132" t="s">
        <v>322</v>
      </c>
      <c r="E12" s="133"/>
      <c r="F12" s="134"/>
    </row>
    <row r="13" spans="1:7" ht="21" thickTop="1">
      <c r="B13" s="93"/>
      <c r="C13" s="93"/>
      <c r="D13" s="93"/>
      <c r="E13" s="93"/>
      <c r="F13" s="93"/>
    </row>
    <row r="14" spans="1:7">
      <c r="B14" s="93"/>
      <c r="C14" s="93"/>
      <c r="D14" s="93"/>
      <c r="E14" s="93"/>
      <c r="F14" s="93"/>
    </row>
    <row r="15" spans="1:7">
      <c r="B15" s="93"/>
      <c r="C15" s="93"/>
      <c r="D15" s="93"/>
      <c r="E15" s="93"/>
      <c r="F15" s="93"/>
    </row>
    <row r="16" spans="1:7">
      <c r="B16" s="93"/>
      <c r="C16" s="93"/>
      <c r="D16" s="93"/>
      <c r="E16" s="93"/>
      <c r="F16" s="93"/>
    </row>
    <row r="17" spans="2:6">
      <c r="B17" s="93"/>
      <c r="C17" s="93"/>
      <c r="D17" s="93"/>
      <c r="E17" s="93"/>
      <c r="F17" s="93"/>
    </row>
    <row r="18" spans="2:6">
      <c r="B18" s="93"/>
      <c r="C18" s="93"/>
      <c r="D18" s="93"/>
      <c r="E18" s="93"/>
      <c r="F18" s="93"/>
    </row>
    <row r="19" spans="2:6">
      <c r="B19" s="93"/>
      <c r="C19" s="93"/>
      <c r="D19" s="93"/>
      <c r="E19" s="93"/>
      <c r="F19" s="93"/>
    </row>
    <row r="20" spans="2:6">
      <c r="B20" s="93"/>
      <c r="C20" s="93"/>
      <c r="D20" s="93"/>
      <c r="E20" s="93"/>
      <c r="F20" s="93"/>
    </row>
    <row r="21" spans="2:6">
      <c r="B21" s="93"/>
      <c r="C21" s="93"/>
      <c r="D21" s="93"/>
      <c r="E21" s="93"/>
      <c r="F21" s="93"/>
    </row>
    <row r="22" spans="2:6">
      <c r="B22" s="93"/>
      <c r="C22" s="93"/>
      <c r="D22" s="93"/>
      <c r="E22" s="93"/>
      <c r="F22" s="93"/>
    </row>
    <row r="23" spans="2:6">
      <c r="B23" s="93"/>
      <c r="C23" s="93"/>
      <c r="D23" s="93"/>
      <c r="E23" s="93"/>
      <c r="F23" s="93"/>
    </row>
  </sheetData>
  <phoneticPr fontId="52" type="noConversion"/>
  <hyperlinks>
    <hyperlink ref="B3" location="Group_일반사항!A1" display="일반사항"/>
    <hyperlink ref="B4" location="Group_손익실적!A1" display="손익실적"/>
    <hyperlink ref="B5" location="Group_영업실적!A1" display="영업실적"/>
    <hyperlink ref="B6" location="Group_재무비율!A1" display="재무비율"/>
    <hyperlink ref="C3" location="JBB_일반사항!A1" display="일반사항"/>
    <hyperlink ref="C4" location="JBB_손익실적!A1" display="손익실적"/>
    <hyperlink ref="C5" location="'JBB_자산(말잔)'!A1" display="자산"/>
    <hyperlink ref="C6" location="'JBB_부채자본(말잔)'!A1" display="부채차본"/>
    <hyperlink ref="C7" location="JBB_재무비율!A1" display="재무비율"/>
    <hyperlink ref="C8" location="'JBB_순이자마진(이자)'!A1" display="순이자마진(이자)"/>
    <hyperlink ref="C9" location="'JBB_순이자마진(마진율)'!A1" display="순이자마진(마진율)"/>
    <hyperlink ref="C10" location="'JBB_예대율 및 요구불성예금'!A1" display="예대율 및 요구불성예금"/>
    <hyperlink ref="C11" location="JBB_여신건전성!A1" display="여신건전성"/>
    <hyperlink ref="C12" location="'JBB_연체율 및 대손비용률'!A1" display="연체율 및 대손비용률"/>
    <hyperlink ref="D3" location="KJB_일반사항!A1" display="일반사항"/>
    <hyperlink ref="D4" location="KJB_손익실적!A1" display="손익실적"/>
    <hyperlink ref="D5" location="'KJB_자산(말잔)'!A1" display="자산"/>
    <hyperlink ref="D6" location="'KJB_부채자본(말잔)'!A1" display="부채차본"/>
    <hyperlink ref="D7" location="KJB_재무비율!A1" display="재무비율"/>
    <hyperlink ref="D8" location="'KJB_순이자마진(이자)'!A1" display="순이자마진(이자)"/>
    <hyperlink ref="D9" location="'KJB_순이자마진(마진율)'!A1" display="순이자마진(마진율)"/>
    <hyperlink ref="D10" location="'KJB_예대율 및 요구불성예금'!A1" display="예대율 및 요구불성예금"/>
    <hyperlink ref="D11" location="KJB_여신건전성!A1" display="여신건전성"/>
    <hyperlink ref="D12" location="'KJB_연체율 및 대손비용률'!A1" display="연체율 및 대손비용률"/>
    <hyperlink ref="E3" location="JBWC_일반사항!A1" display="일반사항"/>
    <hyperlink ref="E4" location="JBWC_손익실적!A1" display="손익실적"/>
    <hyperlink ref="E5" location="'JBWC_자산(말잔)'!A1" display="자산"/>
    <hyperlink ref="E6" location="'JBWC_부채자본(말잔)'!A1" display="부채자본"/>
    <hyperlink ref="E7" location="JBWC_재무비율!A1" display="재무비율"/>
    <hyperlink ref="E8" location="JBWC_취급실적!A1" display="취급실적"/>
    <hyperlink ref="E9" location="JBWC_여신건전성!A1" display="여신건전성"/>
    <hyperlink ref="E10" location="'JBWC_연체율 및 대손비용률'!A1" display="연체율 및 대손비용률"/>
    <hyperlink ref="F3" location="JBAM_일반사항!A1" display="일반사항"/>
    <hyperlink ref="F4" location="JBAM_손익실적!A1" display="손익실적"/>
    <hyperlink ref="F5" location="'JBAM_자산(말잔)'!A1" display="자산"/>
    <hyperlink ref="F6" location="'JBAM_부채자본(말잔)'!A1" display="부채자본"/>
    <hyperlink ref="F7" location="JBAM_재무비율!A1" display="재무비율"/>
    <hyperlink ref="F8" location="JBAM_운용펀드!A1" display="운용펀드"/>
    <hyperlink ref="B7" location="Group_여신건전성!A1" display="여신건전성"/>
  </hyperlinks>
  <printOptions horizontalCentered="1"/>
  <pageMargins left="0.31496062992125984" right="0.31496062992125984" top="0.86614173228346458" bottom="0.19685039370078741" header="0.43307086614173229" footer="0"/>
  <pageSetup paperSize="9" scale="76" firstPageNumber="6" orientation="portrait" useFirstPageNumber="1" r:id="rId1"/>
  <headerFooter alignWithMargins="0">
    <oddFooter>&amp;C- 5 -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19"/>
      <c r="B1" s="21" t="s">
        <v>750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721</v>
      </c>
      <c r="C3" s="239"/>
      <c r="D3" s="12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55" t="s">
        <v>375</v>
      </c>
      <c r="C4" s="55"/>
      <c r="D4" s="12"/>
      <c r="E4" s="174">
        <v>202006</v>
      </c>
      <c r="F4" s="174">
        <v>212198</v>
      </c>
      <c r="G4" s="174">
        <v>194481</v>
      </c>
      <c r="H4" s="174">
        <v>221023.81393177004</v>
      </c>
      <c r="I4" s="159"/>
      <c r="J4" s="174">
        <v>206485</v>
      </c>
      <c r="K4" s="174">
        <v>195226</v>
      </c>
      <c r="L4" s="174">
        <v>194481</v>
      </c>
      <c r="M4" s="174">
        <v>197054</v>
      </c>
      <c r="N4" s="174">
        <v>201475.99</v>
      </c>
      <c r="O4" s="174">
        <v>206070.26707214999</v>
      </c>
      <c r="P4" s="174">
        <v>221023.81393177004</v>
      </c>
      <c r="Q4" s="174">
        <v>232507.18642245996</v>
      </c>
      <c r="R4" s="174">
        <v>242683.50205750001</v>
      </c>
    </row>
    <row r="5" spans="1:18" s="9" customFormat="1" ht="16.5" customHeight="1">
      <c r="A5" s="113" t="s">
        <v>50</v>
      </c>
      <c r="B5" s="56" t="s">
        <v>376</v>
      </c>
      <c r="C5" s="56"/>
      <c r="D5" s="12"/>
      <c r="E5" s="175">
        <v>182971</v>
      </c>
      <c r="F5" s="175">
        <v>185463</v>
      </c>
      <c r="G5" s="175">
        <v>171398</v>
      </c>
      <c r="H5" s="175">
        <v>195743.84414853004</v>
      </c>
      <c r="I5" s="159"/>
      <c r="J5" s="175">
        <v>181760</v>
      </c>
      <c r="K5" s="175">
        <v>172249</v>
      </c>
      <c r="L5" s="175">
        <v>171398</v>
      </c>
      <c r="M5" s="175">
        <v>173945</v>
      </c>
      <c r="N5" s="175">
        <v>178914.8</v>
      </c>
      <c r="O5" s="175">
        <v>182704.80286162999</v>
      </c>
      <c r="P5" s="175">
        <v>195743.84414853004</v>
      </c>
      <c r="Q5" s="175">
        <v>203579.71207903995</v>
      </c>
      <c r="R5" s="175">
        <v>212086.88855407</v>
      </c>
    </row>
    <row r="6" spans="1:18" s="10" customFormat="1" ht="16.5" customHeight="1">
      <c r="A6" s="374" t="s">
        <v>796</v>
      </c>
      <c r="B6" s="56" t="s">
        <v>377</v>
      </c>
      <c r="C6" s="56"/>
      <c r="D6" s="12"/>
      <c r="E6" s="175">
        <v>173915</v>
      </c>
      <c r="F6" s="175">
        <v>175603</v>
      </c>
      <c r="G6" s="175">
        <v>163129</v>
      </c>
      <c r="H6" s="175">
        <v>188684.46160002006</v>
      </c>
      <c r="I6" s="159"/>
      <c r="J6" s="175">
        <v>173043</v>
      </c>
      <c r="K6" s="175">
        <v>164441</v>
      </c>
      <c r="L6" s="175">
        <v>163129</v>
      </c>
      <c r="M6" s="175">
        <v>166209</v>
      </c>
      <c r="N6" s="175">
        <v>171253.7</v>
      </c>
      <c r="O6" s="175">
        <v>175719.69017467008</v>
      </c>
      <c r="P6" s="175">
        <v>188684.46160002006</v>
      </c>
      <c r="Q6" s="175">
        <v>196533.47248832998</v>
      </c>
      <c r="R6" s="175">
        <v>205215.53090084999</v>
      </c>
    </row>
    <row r="7" spans="1:18" s="14" customFormat="1" ht="16.5" customHeight="1">
      <c r="A7" s="115" t="s">
        <v>694</v>
      </c>
      <c r="B7" s="12"/>
      <c r="C7" s="12" t="s">
        <v>378</v>
      </c>
      <c r="D7" s="12"/>
      <c r="E7" s="159">
        <v>12349</v>
      </c>
      <c r="F7" s="159">
        <v>9558</v>
      </c>
      <c r="G7" s="159">
        <v>5053</v>
      </c>
      <c r="H7" s="159">
        <v>9296.1727501500009</v>
      </c>
      <c r="I7" s="159"/>
      <c r="J7" s="159">
        <v>10234</v>
      </c>
      <c r="K7" s="159">
        <v>6590</v>
      </c>
      <c r="L7" s="159">
        <v>5053</v>
      </c>
      <c r="M7" s="159">
        <v>7479</v>
      </c>
      <c r="N7" s="159">
        <v>6998.48</v>
      </c>
      <c r="O7" s="159">
        <v>6117.8713583099998</v>
      </c>
      <c r="P7" s="159">
        <v>9296.1727501500009</v>
      </c>
      <c r="Q7" s="159">
        <v>7306.134821919999</v>
      </c>
      <c r="R7" s="159">
        <v>8923.3163361900006</v>
      </c>
    </row>
    <row r="8" spans="1:18" s="14" customFormat="1" ht="16.5" customHeight="1">
      <c r="A8" s="115" t="s">
        <v>695</v>
      </c>
      <c r="B8" s="12"/>
      <c r="C8" s="16" t="s">
        <v>379</v>
      </c>
      <c r="D8" s="12"/>
      <c r="E8" s="164">
        <v>5145</v>
      </c>
      <c r="F8" s="164">
        <v>4755</v>
      </c>
      <c r="G8" s="164">
        <v>3250</v>
      </c>
      <c r="H8" s="164">
        <v>7792.2957952300003</v>
      </c>
      <c r="I8" s="164"/>
      <c r="J8" s="164">
        <v>5131</v>
      </c>
      <c r="K8" s="164">
        <v>3086</v>
      </c>
      <c r="L8" s="164">
        <v>3250</v>
      </c>
      <c r="M8" s="164">
        <v>5275</v>
      </c>
      <c r="N8" s="164">
        <v>4093.64</v>
      </c>
      <c r="O8" s="164">
        <v>3810.75028389</v>
      </c>
      <c r="P8" s="164">
        <v>7792.2957952300003</v>
      </c>
      <c r="Q8" s="164">
        <v>5302.1130406899993</v>
      </c>
      <c r="R8" s="164">
        <v>7219.7026951799999</v>
      </c>
    </row>
    <row r="9" spans="1:18" s="14" customFormat="1" ht="16.5" customHeight="1">
      <c r="A9" s="373" t="s">
        <v>790</v>
      </c>
      <c r="B9" s="12"/>
      <c r="C9" s="16" t="s">
        <v>380</v>
      </c>
      <c r="D9" s="12"/>
      <c r="E9" s="164">
        <v>4400</v>
      </c>
      <c r="F9" s="164">
        <v>2300</v>
      </c>
      <c r="G9" s="164">
        <v>1800</v>
      </c>
      <c r="H9" s="164">
        <v>0</v>
      </c>
      <c r="I9" s="164"/>
      <c r="J9" s="164">
        <v>3300</v>
      </c>
      <c r="K9" s="164">
        <v>1800</v>
      </c>
      <c r="L9" s="164">
        <v>1800</v>
      </c>
      <c r="M9" s="164">
        <v>400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</row>
    <row r="10" spans="1:18" s="14" customFormat="1" ht="16.5" customHeight="1">
      <c r="A10" s="115" t="s">
        <v>711</v>
      </c>
      <c r="B10" s="79"/>
      <c r="C10" s="79" t="s">
        <v>381</v>
      </c>
      <c r="D10" s="12"/>
      <c r="E10" s="291">
        <v>532</v>
      </c>
      <c r="F10" s="291">
        <v>439</v>
      </c>
      <c r="G10" s="291">
        <v>568</v>
      </c>
      <c r="H10" s="291">
        <v>373.54927328999997</v>
      </c>
      <c r="I10" s="159"/>
      <c r="J10" s="291">
        <v>270</v>
      </c>
      <c r="K10" s="291">
        <v>192</v>
      </c>
      <c r="L10" s="291">
        <v>568</v>
      </c>
      <c r="M10" s="291">
        <v>800</v>
      </c>
      <c r="N10" s="291">
        <v>554.75855968000008</v>
      </c>
      <c r="O10" s="291">
        <v>461.41746786999994</v>
      </c>
      <c r="P10" s="291">
        <v>373.54927328999997</v>
      </c>
      <c r="Q10" s="291">
        <v>108.59289072999999</v>
      </c>
      <c r="R10" s="291">
        <v>161.08181680999999</v>
      </c>
    </row>
    <row r="11" spans="1:18" s="14" customFormat="1" ht="16.5" customHeight="1">
      <c r="A11" s="115" t="s">
        <v>697</v>
      </c>
      <c r="B11" s="12"/>
      <c r="C11" s="12" t="s">
        <v>382</v>
      </c>
      <c r="D11" s="12"/>
      <c r="E11" s="159">
        <v>116505</v>
      </c>
      <c r="F11" s="159">
        <v>125759</v>
      </c>
      <c r="G11" s="159">
        <v>117398</v>
      </c>
      <c r="H11" s="159">
        <v>144086.92577523002</v>
      </c>
      <c r="I11" s="159"/>
      <c r="J11" s="159">
        <v>122823</v>
      </c>
      <c r="K11" s="159">
        <v>119649</v>
      </c>
      <c r="L11" s="159">
        <v>117398</v>
      </c>
      <c r="M11" s="159">
        <v>123104</v>
      </c>
      <c r="N11" s="159">
        <v>128635.47299259999</v>
      </c>
      <c r="O11" s="159">
        <v>135038.46289041999</v>
      </c>
      <c r="P11" s="159">
        <v>144086.92577523002</v>
      </c>
      <c r="Q11" s="159">
        <v>153088.29506410001</v>
      </c>
      <c r="R11" s="159">
        <v>159578.50713314</v>
      </c>
    </row>
    <row r="12" spans="1:18" s="7" customFormat="1" ht="16.5" customHeight="1">
      <c r="A12" s="115" t="s">
        <v>844</v>
      </c>
      <c r="B12" s="16"/>
      <c r="C12" s="16" t="s">
        <v>383</v>
      </c>
      <c r="D12" s="16"/>
      <c r="E12" s="164">
        <v>78810</v>
      </c>
      <c r="F12" s="164">
        <v>84234</v>
      </c>
      <c r="G12" s="164">
        <v>76846</v>
      </c>
      <c r="H12" s="164">
        <v>92029.962288570008</v>
      </c>
      <c r="I12" s="164"/>
      <c r="J12" s="164">
        <v>81655</v>
      </c>
      <c r="K12" s="164">
        <v>78870</v>
      </c>
      <c r="L12" s="164">
        <v>76846</v>
      </c>
      <c r="M12" s="164">
        <v>81834</v>
      </c>
      <c r="N12" s="164">
        <v>86576.282484829979</v>
      </c>
      <c r="O12" s="164">
        <v>90443.972940799998</v>
      </c>
      <c r="P12" s="164">
        <v>92029.962288570008</v>
      </c>
      <c r="Q12" s="164">
        <v>95470.432713009999</v>
      </c>
      <c r="R12" s="164">
        <v>95606.0485969</v>
      </c>
    </row>
    <row r="13" spans="1:18" s="7" customFormat="1" ht="16.5" customHeight="1">
      <c r="A13" s="115" t="s">
        <v>698</v>
      </c>
      <c r="B13" s="16"/>
      <c r="C13" s="16" t="s">
        <v>384</v>
      </c>
      <c r="D13" s="16"/>
      <c r="E13" s="164">
        <v>10179</v>
      </c>
      <c r="F13" s="164">
        <v>10108</v>
      </c>
      <c r="G13" s="164">
        <v>7819</v>
      </c>
      <c r="H13" s="164">
        <v>7377.3</v>
      </c>
      <c r="I13" s="164"/>
      <c r="J13" s="164">
        <v>9747</v>
      </c>
      <c r="K13" s="164">
        <v>8732</v>
      </c>
      <c r="L13" s="164">
        <v>7819</v>
      </c>
      <c r="M13" s="164">
        <v>8322</v>
      </c>
      <c r="N13" s="164">
        <v>8210.7099999999991</v>
      </c>
      <c r="O13" s="164">
        <v>8071.85</v>
      </c>
      <c r="P13" s="164">
        <v>7377.3</v>
      </c>
      <c r="Q13" s="164">
        <v>7010.32</v>
      </c>
      <c r="R13" s="164">
        <v>6635</v>
      </c>
    </row>
    <row r="14" spans="1:18" s="7" customFormat="1" ht="16.5" customHeight="1">
      <c r="A14" s="115" t="s">
        <v>699</v>
      </c>
      <c r="B14" s="16"/>
      <c r="C14" s="16" t="s">
        <v>385</v>
      </c>
      <c r="D14" s="16"/>
      <c r="E14" s="164">
        <v>68631</v>
      </c>
      <c r="F14" s="164">
        <v>74126</v>
      </c>
      <c r="G14" s="164">
        <v>69027</v>
      </c>
      <c r="H14" s="164">
        <v>84652.66</v>
      </c>
      <c r="I14" s="164"/>
      <c r="J14" s="164">
        <v>71908</v>
      </c>
      <c r="K14" s="164">
        <v>70138</v>
      </c>
      <c r="L14" s="164">
        <v>69027</v>
      </c>
      <c r="M14" s="164">
        <v>73512</v>
      </c>
      <c r="N14" s="164">
        <v>78365.570000000007</v>
      </c>
      <c r="O14" s="164">
        <v>82372.13</v>
      </c>
      <c r="P14" s="164">
        <v>84652.66</v>
      </c>
      <c r="Q14" s="164">
        <v>88460.11</v>
      </c>
      <c r="R14" s="164">
        <v>88971</v>
      </c>
    </row>
    <row r="15" spans="1:18" s="7" customFormat="1" ht="16.5" customHeight="1">
      <c r="A15" s="115" t="s">
        <v>700</v>
      </c>
      <c r="B15" s="16"/>
      <c r="C15" s="16" t="s">
        <v>386</v>
      </c>
      <c r="D15" s="16"/>
      <c r="E15" s="164">
        <v>33874</v>
      </c>
      <c r="F15" s="164">
        <v>38324</v>
      </c>
      <c r="G15" s="164">
        <v>38047</v>
      </c>
      <c r="H15" s="164">
        <v>49951.430475810004</v>
      </c>
      <c r="I15" s="164"/>
      <c r="J15" s="164">
        <v>38242</v>
      </c>
      <c r="K15" s="164">
        <v>37899</v>
      </c>
      <c r="L15" s="164">
        <v>38047</v>
      </c>
      <c r="M15" s="164">
        <v>38933</v>
      </c>
      <c r="N15" s="164">
        <v>39836.475852830001</v>
      </c>
      <c r="O15" s="164">
        <v>42402.942782990001</v>
      </c>
      <c r="P15" s="164">
        <v>49951.430475810004</v>
      </c>
      <c r="Q15" s="164">
        <v>55490.044729600006</v>
      </c>
      <c r="R15" s="164">
        <v>61931.91571686</v>
      </c>
    </row>
    <row r="16" spans="1:18" s="7" customFormat="1" ht="16.5" customHeight="1">
      <c r="A16" s="115" t="s">
        <v>701</v>
      </c>
      <c r="B16" s="16"/>
      <c r="C16" s="16" t="s">
        <v>387</v>
      </c>
      <c r="D16" s="16"/>
      <c r="E16" s="164">
        <v>22336</v>
      </c>
      <c r="F16" s="164">
        <v>27086</v>
      </c>
      <c r="G16" s="164">
        <v>27111</v>
      </c>
      <c r="H16" s="164">
        <v>38898.284600570005</v>
      </c>
      <c r="I16" s="164"/>
      <c r="J16" s="164">
        <v>27574</v>
      </c>
      <c r="K16" s="164">
        <v>27247</v>
      </c>
      <c r="L16" s="164">
        <v>27111</v>
      </c>
      <c r="M16" s="164">
        <v>28449</v>
      </c>
      <c r="N16" s="164">
        <v>29222.31302876</v>
      </c>
      <c r="O16" s="164">
        <v>31856.730031980002</v>
      </c>
      <c r="P16" s="164">
        <v>38898.284600570005</v>
      </c>
      <c r="Q16" s="164">
        <v>44223.28935087</v>
      </c>
      <c r="R16" s="164">
        <v>49943.087577160004</v>
      </c>
    </row>
    <row r="17" spans="1:18" s="7" customFormat="1" ht="16.5" customHeight="1">
      <c r="A17" s="113" t="s">
        <v>692</v>
      </c>
      <c r="B17" s="16"/>
      <c r="C17" s="16" t="s">
        <v>388</v>
      </c>
      <c r="D17" s="16"/>
      <c r="E17" s="164">
        <v>6830</v>
      </c>
      <c r="F17" s="164">
        <v>6597</v>
      </c>
      <c r="G17" s="164">
        <v>6512</v>
      </c>
      <c r="H17" s="164">
        <v>6773.2</v>
      </c>
      <c r="I17" s="164"/>
      <c r="J17" s="164">
        <v>6376</v>
      </c>
      <c r="K17" s="164">
        <v>6386</v>
      </c>
      <c r="L17" s="164">
        <v>6512</v>
      </c>
      <c r="M17" s="164">
        <v>6336</v>
      </c>
      <c r="N17" s="164">
        <v>6396.32</v>
      </c>
      <c r="O17" s="164">
        <v>6379.23</v>
      </c>
      <c r="P17" s="164">
        <v>6773.2</v>
      </c>
      <c r="Q17" s="164">
        <v>7194.24</v>
      </c>
      <c r="R17" s="164">
        <v>7955</v>
      </c>
    </row>
    <row r="18" spans="1:18" s="7" customFormat="1" ht="16.5" customHeight="1">
      <c r="A18" s="111" t="s">
        <v>693</v>
      </c>
      <c r="B18" s="36"/>
      <c r="C18" s="36" t="s">
        <v>389</v>
      </c>
      <c r="D18" s="16"/>
      <c r="E18" s="177">
        <v>3821</v>
      </c>
      <c r="F18" s="177">
        <v>3201</v>
      </c>
      <c r="G18" s="177">
        <v>2505</v>
      </c>
      <c r="H18" s="177">
        <v>2105.5330108499998</v>
      </c>
      <c r="I18" s="164"/>
      <c r="J18" s="177">
        <v>2926</v>
      </c>
      <c r="K18" s="177">
        <v>2880</v>
      </c>
      <c r="L18" s="177">
        <v>2505</v>
      </c>
      <c r="M18" s="177">
        <v>2337</v>
      </c>
      <c r="N18" s="177">
        <v>2222.7146549399999</v>
      </c>
      <c r="O18" s="177">
        <v>2191.54716663</v>
      </c>
      <c r="P18" s="177">
        <v>2105.5330108499998</v>
      </c>
      <c r="Q18" s="177">
        <v>2127.81762149</v>
      </c>
      <c r="R18" s="177">
        <v>2040.5428193800001</v>
      </c>
    </row>
    <row r="19" spans="1:18" s="7" customFormat="1" ht="16.5" customHeight="1">
      <c r="A19" s="114"/>
      <c r="B19" s="16"/>
      <c r="C19" s="16" t="s">
        <v>390</v>
      </c>
      <c r="D19" s="16"/>
      <c r="E19" s="164">
        <v>1571</v>
      </c>
      <c r="F19" s="164">
        <v>1547</v>
      </c>
      <c r="G19" s="164">
        <v>1520</v>
      </c>
      <c r="H19" s="164">
        <v>1809.8437790899998</v>
      </c>
      <c r="I19" s="164"/>
      <c r="J19" s="164">
        <v>1669</v>
      </c>
      <c r="K19" s="164">
        <v>1539</v>
      </c>
      <c r="L19" s="164">
        <v>1520</v>
      </c>
      <c r="M19" s="164">
        <v>1438</v>
      </c>
      <c r="N19" s="164">
        <v>1485.34328261</v>
      </c>
      <c r="O19" s="164">
        <v>1571.2271941699998</v>
      </c>
      <c r="P19" s="164">
        <v>1809.8437790899998</v>
      </c>
      <c r="Q19" s="164">
        <v>2243.1060259999999</v>
      </c>
      <c r="R19" s="164">
        <v>2120.83833508</v>
      </c>
    </row>
    <row r="20" spans="1:18" s="7" customFormat="1" ht="16.5" customHeight="1">
      <c r="A20" s="114"/>
      <c r="B20" s="16"/>
      <c r="C20" s="16" t="s">
        <v>391</v>
      </c>
      <c r="D20" s="16"/>
      <c r="E20" s="164">
        <v>32433</v>
      </c>
      <c r="F20" s="164">
        <v>31354</v>
      </c>
      <c r="G20" s="164">
        <v>31282</v>
      </c>
      <c r="H20" s="164">
        <v>28430.01360219</v>
      </c>
      <c r="I20" s="164"/>
      <c r="J20" s="164">
        <v>29822</v>
      </c>
      <c r="K20" s="164">
        <v>30035</v>
      </c>
      <c r="L20" s="164">
        <v>31282</v>
      </c>
      <c r="M20" s="164">
        <v>27421</v>
      </c>
      <c r="N20" s="164">
        <v>28583.045759260003</v>
      </c>
      <c r="O20" s="164">
        <v>28445.634586310003</v>
      </c>
      <c r="P20" s="164">
        <v>28430.01360219</v>
      </c>
      <c r="Q20" s="164">
        <v>29959.1036336</v>
      </c>
      <c r="R20" s="164">
        <v>26836.82720141</v>
      </c>
    </row>
    <row r="21" spans="1:18" s="7" customFormat="1" ht="16.5" customHeight="1">
      <c r="A21" s="109"/>
      <c r="B21" s="16"/>
      <c r="C21" s="16" t="s">
        <v>392</v>
      </c>
      <c r="D21" s="16"/>
      <c r="E21" s="164">
        <v>1112</v>
      </c>
      <c r="F21" s="164">
        <v>1594</v>
      </c>
      <c r="G21" s="164">
        <v>975</v>
      </c>
      <c r="H21" s="164">
        <v>907.96289244000002</v>
      </c>
      <c r="I21" s="164"/>
      <c r="J21" s="164">
        <v>1150</v>
      </c>
      <c r="K21" s="164">
        <v>1118</v>
      </c>
      <c r="L21" s="164">
        <v>975</v>
      </c>
      <c r="M21" s="164">
        <v>873</v>
      </c>
      <c r="N21" s="164">
        <v>836.46314370999994</v>
      </c>
      <c r="O21" s="164">
        <v>848.14567251000005</v>
      </c>
      <c r="P21" s="164">
        <v>907.96289244000002</v>
      </c>
      <c r="Q21" s="164">
        <v>979.46202702999994</v>
      </c>
      <c r="R21" s="164">
        <v>969.15712063000001</v>
      </c>
    </row>
    <row r="22" spans="1:18" s="7" customFormat="1" ht="16.5" customHeight="1">
      <c r="A22" s="109"/>
      <c r="B22" s="16"/>
      <c r="C22" s="16" t="s">
        <v>393</v>
      </c>
      <c r="D22" s="16"/>
      <c r="E22" s="164">
        <v>4907</v>
      </c>
      <c r="F22" s="164">
        <v>2736</v>
      </c>
      <c r="G22" s="164">
        <v>1749</v>
      </c>
      <c r="H22" s="164">
        <v>1119.22830583</v>
      </c>
      <c r="I22" s="176"/>
      <c r="J22" s="164">
        <v>2374</v>
      </c>
      <c r="K22" s="164">
        <v>1971</v>
      </c>
      <c r="L22" s="164">
        <v>1749</v>
      </c>
      <c r="M22" s="164">
        <v>1565</v>
      </c>
      <c r="N22" s="164">
        <v>1297.7692045200001</v>
      </c>
      <c r="O22" s="164">
        <v>1268.5000611299999</v>
      </c>
      <c r="P22" s="164">
        <v>1119.22830583</v>
      </c>
      <c r="Q22" s="164">
        <v>1156.19234379</v>
      </c>
      <c r="R22" s="164">
        <v>1209.9426192000001</v>
      </c>
    </row>
    <row r="23" spans="1:18" s="7" customFormat="1" ht="16.5" customHeight="1">
      <c r="A23" s="109"/>
      <c r="B23" s="16"/>
      <c r="C23" s="16" t="s">
        <v>394</v>
      </c>
      <c r="D23" s="16"/>
      <c r="E23" s="164">
        <v>1028</v>
      </c>
      <c r="F23" s="164">
        <v>1390</v>
      </c>
      <c r="G23" s="164">
        <v>1338</v>
      </c>
      <c r="H23" s="164">
        <v>815.86910975000001</v>
      </c>
      <c r="I23" s="176"/>
      <c r="J23" s="164">
        <v>1566</v>
      </c>
      <c r="K23" s="164">
        <v>1196</v>
      </c>
      <c r="L23" s="164">
        <v>1338</v>
      </c>
      <c r="M23" s="164">
        <v>1075</v>
      </c>
      <c r="N23" s="164">
        <v>1536.0094203100002</v>
      </c>
      <c r="O23" s="164">
        <v>1100.04930087</v>
      </c>
      <c r="P23" s="164">
        <v>815.86910975000001</v>
      </c>
      <c r="Q23" s="164">
        <v>796.55766309000001</v>
      </c>
      <c r="R23" s="164">
        <v>571.90320727999995</v>
      </c>
    </row>
    <row r="24" spans="1:18" s="7" customFormat="1" ht="16.5" customHeight="1">
      <c r="A24" s="109"/>
      <c r="B24" s="16"/>
      <c r="C24" s="16" t="s">
        <v>395</v>
      </c>
      <c r="D24" s="16"/>
      <c r="E24" s="164">
        <v>2008</v>
      </c>
      <c r="F24" s="164">
        <v>1765</v>
      </c>
      <c r="G24" s="164">
        <v>831</v>
      </c>
      <c r="H24" s="164">
        <v>609.07939122000005</v>
      </c>
      <c r="I24" s="176"/>
      <c r="J24" s="164">
        <v>1586</v>
      </c>
      <c r="K24" s="164">
        <v>1491</v>
      </c>
      <c r="L24" s="164">
        <v>831</v>
      </c>
      <c r="M24" s="164">
        <v>714</v>
      </c>
      <c r="N24" s="164">
        <v>1013.66054901</v>
      </c>
      <c r="O24" s="164">
        <v>698.98559569999998</v>
      </c>
      <c r="P24" s="164">
        <v>609.07939122000005</v>
      </c>
      <c r="Q24" s="164">
        <v>803.32169850000002</v>
      </c>
      <c r="R24" s="164">
        <v>800.9129699099999</v>
      </c>
    </row>
    <row r="25" spans="1:18" s="7" customFormat="1" ht="16.5" customHeight="1">
      <c r="A25" s="109"/>
      <c r="B25" s="16"/>
      <c r="C25" s="16" t="s">
        <v>396</v>
      </c>
      <c r="D25" s="16"/>
      <c r="E25" s="164">
        <v>1800</v>
      </c>
      <c r="F25" s="164">
        <v>500</v>
      </c>
      <c r="G25" s="164">
        <v>2600</v>
      </c>
      <c r="H25" s="164">
        <v>1663</v>
      </c>
      <c r="I25" s="176"/>
      <c r="J25" s="164">
        <v>2000</v>
      </c>
      <c r="K25" s="164">
        <v>1200</v>
      </c>
      <c r="L25" s="164">
        <v>2600</v>
      </c>
      <c r="M25" s="164">
        <v>2500</v>
      </c>
      <c r="N25" s="164">
        <v>1000</v>
      </c>
      <c r="O25" s="164">
        <v>700</v>
      </c>
      <c r="P25" s="164">
        <v>1663</v>
      </c>
      <c r="Q25" s="164">
        <v>300</v>
      </c>
      <c r="R25" s="164">
        <v>4356</v>
      </c>
    </row>
    <row r="26" spans="1:18" s="7" customFormat="1" ht="16.5" customHeight="1">
      <c r="A26" s="109"/>
      <c r="B26" s="16"/>
      <c r="C26" s="16" t="s">
        <v>397</v>
      </c>
      <c r="D26" s="16"/>
      <c r="E26" s="164">
        <v>200</v>
      </c>
      <c r="F26" s="164">
        <v>200</v>
      </c>
      <c r="G26" s="164">
        <v>133</v>
      </c>
      <c r="H26" s="164">
        <v>9.0939999999999993E-5</v>
      </c>
      <c r="I26" s="176"/>
      <c r="J26" s="164">
        <v>133</v>
      </c>
      <c r="K26" s="164">
        <v>133</v>
      </c>
      <c r="L26" s="164">
        <v>133</v>
      </c>
      <c r="M26" s="164">
        <v>133</v>
      </c>
      <c r="N26" s="164">
        <v>133.19008723000002</v>
      </c>
      <c r="O26" s="164">
        <v>133.19009269</v>
      </c>
      <c r="P26" s="164">
        <v>9.0939999999999993E-5</v>
      </c>
      <c r="Q26" s="164">
        <v>8.9510000000000002E-5</v>
      </c>
      <c r="R26" s="164">
        <v>9.0379999999999985E-5</v>
      </c>
    </row>
    <row r="27" spans="1:18" s="7" customFormat="1" ht="16.5" customHeight="1">
      <c r="A27" s="109"/>
      <c r="B27" s="16"/>
      <c r="C27" s="16" t="s">
        <v>398</v>
      </c>
      <c r="D27" s="16"/>
      <c r="E27" s="164">
        <v>2209</v>
      </c>
      <c r="F27" s="164">
        <v>2267</v>
      </c>
      <c r="G27" s="164">
        <v>1931</v>
      </c>
      <c r="H27" s="164">
        <v>1540.8805387900002</v>
      </c>
      <c r="I27" s="176"/>
      <c r="J27" s="164">
        <v>2297</v>
      </c>
      <c r="K27" s="164">
        <v>2010</v>
      </c>
      <c r="L27" s="164">
        <v>1931</v>
      </c>
      <c r="M27" s="164">
        <v>1465</v>
      </c>
      <c r="N27" s="164">
        <v>1539.3772701599999</v>
      </c>
      <c r="O27" s="164">
        <v>1551.9537155</v>
      </c>
      <c r="P27" s="164">
        <v>1540.8805387900002</v>
      </c>
      <c r="Q27" s="164">
        <v>1848.45807173</v>
      </c>
      <c r="R27" s="164">
        <v>1767.0144767299998</v>
      </c>
    </row>
    <row r="28" spans="1:18" s="7" customFormat="1" ht="16.5" customHeight="1">
      <c r="A28" s="109"/>
      <c r="B28" s="16"/>
      <c r="C28" s="16" t="s">
        <v>399</v>
      </c>
      <c r="D28" s="16"/>
      <c r="E28" s="164">
        <v>1627</v>
      </c>
      <c r="F28" s="164">
        <v>1912</v>
      </c>
      <c r="G28" s="164">
        <v>1274</v>
      </c>
      <c r="H28" s="164">
        <v>1060.1010164600002</v>
      </c>
      <c r="I28" s="176"/>
      <c r="J28" s="164">
        <v>1731</v>
      </c>
      <c r="K28" s="164">
        <v>1565</v>
      </c>
      <c r="L28" s="164">
        <v>1274</v>
      </c>
      <c r="M28" s="164">
        <v>1485</v>
      </c>
      <c r="N28" s="164">
        <v>1496.8434703400003</v>
      </c>
      <c r="O28" s="164">
        <v>1367.6020882999999</v>
      </c>
      <c r="P28" s="164">
        <v>1060.1010164600002</v>
      </c>
      <c r="Q28" s="164">
        <v>1076.2898146399998</v>
      </c>
      <c r="R28" s="164">
        <v>1110.8132852800002</v>
      </c>
    </row>
    <row r="29" spans="1:18" ht="16.5" customHeight="1">
      <c r="B29" s="32" t="s">
        <v>400</v>
      </c>
      <c r="C29" s="32"/>
      <c r="D29" s="12"/>
      <c r="E29" s="167">
        <v>9056</v>
      </c>
      <c r="F29" s="167">
        <v>9860</v>
      </c>
      <c r="G29" s="167">
        <v>8269</v>
      </c>
      <c r="H29" s="167">
        <v>7059.3825485099806</v>
      </c>
      <c r="I29" s="18"/>
      <c r="J29" s="167">
        <v>8717</v>
      </c>
      <c r="K29" s="167">
        <v>7808</v>
      </c>
      <c r="L29" s="167">
        <v>8269</v>
      </c>
      <c r="M29" s="167">
        <v>7736</v>
      </c>
      <c r="N29" s="167">
        <v>7661.0999999999767</v>
      </c>
      <c r="O29" s="167">
        <v>6985.1126869599102</v>
      </c>
      <c r="P29" s="167">
        <v>7059.3825485099806</v>
      </c>
      <c r="Q29" s="167">
        <v>7046.2395907099708</v>
      </c>
      <c r="R29" s="167">
        <v>6871.3576532200095</v>
      </c>
    </row>
    <row r="30" spans="1:18" ht="16.5" customHeight="1">
      <c r="B30" s="16" t="s">
        <v>401</v>
      </c>
      <c r="C30" s="6"/>
      <c r="D30" s="16"/>
      <c r="E30" s="164">
        <v>1804</v>
      </c>
      <c r="F30" s="164">
        <v>1756</v>
      </c>
      <c r="G30" s="164">
        <v>1907</v>
      </c>
      <c r="H30" s="164">
        <v>1952.7136571199994</v>
      </c>
      <c r="I30" s="164"/>
      <c r="J30" s="164">
        <v>1881</v>
      </c>
      <c r="K30" s="164">
        <v>1877</v>
      </c>
      <c r="L30" s="164">
        <v>1907</v>
      </c>
      <c r="M30" s="164">
        <v>1896</v>
      </c>
      <c r="N30" s="164">
        <v>1946.07</v>
      </c>
      <c r="O30" s="164">
        <v>1975.3125818099995</v>
      </c>
      <c r="P30" s="164">
        <v>1952.7136571199994</v>
      </c>
      <c r="Q30" s="164">
        <v>1979.5908531999999</v>
      </c>
      <c r="R30" s="164">
        <v>1985.3866812400001</v>
      </c>
    </row>
    <row r="31" spans="1:18" s="6" customFormat="1" ht="16.5" customHeight="1">
      <c r="A31" s="109"/>
      <c r="B31" s="261" t="s">
        <v>402</v>
      </c>
      <c r="C31" s="280"/>
      <c r="D31" s="17"/>
      <c r="E31" s="282">
        <v>87</v>
      </c>
      <c r="F31" s="282">
        <v>257</v>
      </c>
      <c r="G31" s="282">
        <v>203</v>
      </c>
      <c r="H31" s="282">
        <v>173.82397765000002</v>
      </c>
      <c r="I31" s="176"/>
      <c r="J31" s="282">
        <v>235</v>
      </c>
      <c r="K31" s="282">
        <v>219</v>
      </c>
      <c r="L31" s="282">
        <v>203</v>
      </c>
      <c r="M31" s="282">
        <v>212</v>
      </c>
      <c r="N31" s="282">
        <v>195.79</v>
      </c>
      <c r="O31" s="282">
        <v>190.37648495000002</v>
      </c>
      <c r="P31" s="282">
        <v>173.82397765000002</v>
      </c>
      <c r="Q31" s="282">
        <v>175.32634619000001</v>
      </c>
      <c r="R31" s="282">
        <v>160.40388138</v>
      </c>
    </row>
    <row r="32" spans="1:18" s="6" customFormat="1" ht="16.5" customHeight="1">
      <c r="A32" s="109"/>
      <c r="B32" s="12" t="s">
        <v>403</v>
      </c>
      <c r="C32" s="12"/>
      <c r="D32" s="13"/>
      <c r="E32" s="159">
        <v>19363</v>
      </c>
      <c r="F32" s="159">
        <v>27174</v>
      </c>
      <c r="G32" s="159">
        <v>23367</v>
      </c>
      <c r="H32" s="159">
        <v>25730.74262968</v>
      </c>
      <c r="I32" s="159"/>
      <c r="J32" s="159">
        <v>25044</v>
      </c>
      <c r="K32" s="159">
        <v>23275</v>
      </c>
      <c r="L32" s="159">
        <v>23367</v>
      </c>
      <c r="M32" s="159">
        <v>23368</v>
      </c>
      <c r="N32" s="159">
        <v>22788.959999999999</v>
      </c>
      <c r="O32" s="159">
        <v>23618.74</v>
      </c>
      <c r="P32" s="159">
        <v>25730.74262968</v>
      </c>
      <c r="Q32" s="159">
        <v>29283.088007139999</v>
      </c>
      <c r="R32" s="159">
        <v>30929</v>
      </c>
    </row>
    <row r="33" spans="1:18" s="6" customFormat="1" ht="16.5" customHeight="1">
      <c r="A33" s="109"/>
      <c r="B33" s="16"/>
      <c r="C33" s="16" t="s">
        <v>404</v>
      </c>
      <c r="D33" s="5"/>
      <c r="E33" s="164">
        <v>3</v>
      </c>
      <c r="F33" s="164">
        <v>2</v>
      </c>
      <c r="G33" s="164">
        <v>2</v>
      </c>
      <c r="H33" s="164">
        <v>1.8098000000000001</v>
      </c>
      <c r="I33" s="164"/>
      <c r="J33" s="164">
        <v>2</v>
      </c>
      <c r="K33" s="164">
        <v>2</v>
      </c>
      <c r="L33" s="164">
        <v>2</v>
      </c>
      <c r="M33" s="164">
        <v>2</v>
      </c>
      <c r="N33" s="164">
        <v>2</v>
      </c>
      <c r="O33" s="164">
        <v>1</v>
      </c>
      <c r="P33" s="164">
        <v>1.8098000000000001</v>
      </c>
      <c r="Q33" s="164">
        <v>1.9598</v>
      </c>
      <c r="R33" s="164">
        <v>2</v>
      </c>
    </row>
    <row r="34" spans="1:18" s="6" customFormat="1" ht="16.5" customHeight="1">
      <c r="A34" s="109"/>
      <c r="B34" s="261" t="s">
        <v>405</v>
      </c>
      <c r="C34" s="261" t="s">
        <v>406</v>
      </c>
      <c r="D34" s="17"/>
      <c r="E34" s="282">
        <v>229</v>
      </c>
      <c r="F34" s="282">
        <v>2153</v>
      </c>
      <c r="G34" s="282">
        <v>605</v>
      </c>
      <c r="H34" s="282">
        <v>316.41231176000002</v>
      </c>
      <c r="I34" s="176"/>
      <c r="J34" s="282">
        <v>2179</v>
      </c>
      <c r="K34" s="282">
        <v>2313</v>
      </c>
      <c r="L34" s="282">
        <v>605</v>
      </c>
      <c r="M34" s="282">
        <v>361</v>
      </c>
      <c r="N34" s="282">
        <v>342</v>
      </c>
      <c r="O34" s="282">
        <v>332.22</v>
      </c>
      <c r="P34" s="282">
        <v>316.41231176000002</v>
      </c>
      <c r="Q34" s="282">
        <v>290.66361855999997</v>
      </c>
      <c r="R34" s="282">
        <v>1265</v>
      </c>
    </row>
    <row r="35" spans="1:18" s="10" customFormat="1" ht="16.5" customHeight="1" thickBot="1">
      <c r="A35" s="109"/>
      <c r="B35" s="251" t="s">
        <v>407</v>
      </c>
      <c r="C35" s="251"/>
      <c r="D35" s="246"/>
      <c r="E35" s="277">
        <v>328</v>
      </c>
      <c r="F35" s="277">
        <v>439</v>
      </c>
      <c r="G35" s="277">
        <v>284</v>
      </c>
      <c r="H35" s="277">
        <v>450.77284643999997</v>
      </c>
      <c r="I35" s="277"/>
      <c r="J35" s="277">
        <v>319</v>
      </c>
      <c r="K35" s="160">
        <v>298</v>
      </c>
      <c r="L35" s="160">
        <v>284</v>
      </c>
      <c r="M35" s="160">
        <v>259</v>
      </c>
      <c r="N35" s="160">
        <v>227.77</v>
      </c>
      <c r="O35" s="160">
        <v>253.27578947999999</v>
      </c>
      <c r="P35" s="160">
        <v>450.77284643999997</v>
      </c>
      <c r="Q35" s="160">
        <v>355.61366371999998</v>
      </c>
      <c r="R35" s="160">
        <v>332.38649657000002</v>
      </c>
    </row>
    <row r="36" spans="1:18" ht="16.5" customHeight="1">
      <c r="B36" s="16"/>
      <c r="C36" s="16"/>
      <c r="D36" s="17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ht="16.5" customHeight="1">
      <c r="C37" s="63" t="s">
        <v>772</v>
      </c>
    </row>
    <row r="38" spans="1:18" ht="16.5" customHeight="1">
      <c r="C38" s="63" t="s">
        <v>773</v>
      </c>
    </row>
    <row r="39" spans="1:18" ht="16.5" customHeight="1"/>
    <row r="40" spans="1:18" ht="16.5" customHeight="1">
      <c r="C40" s="63"/>
    </row>
    <row r="41" spans="1:18" ht="16.5" customHeight="1"/>
    <row r="42" spans="1:18" ht="16.5" customHeight="1"/>
    <row r="43" spans="1:18" ht="16.5" customHeight="1"/>
    <row r="44" spans="1:18" ht="16.5" customHeight="1"/>
    <row r="45" spans="1:18" ht="16.5" customHeight="1"/>
    <row r="46" spans="1:18" ht="16.5" customHeight="1"/>
    <row r="47" spans="1:18" ht="16.5" customHeight="1"/>
    <row r="48" spans="1:18" ht="16.5" customHeight="1"/>
    <row r="49" spans="4:18" ht="16.5" customHeight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 ht="16.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6.5" customHeight="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6.5" customHeight="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6.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6.5" customHeight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6.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6.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6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6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6.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6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6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6.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6.5" customHeight="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6.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0" width="8.5546875" style="6" hidden="1" customWidth="1"/>
    <col min="11" max="12" width="9.77734375" style="6" hidden="1" customWidth="1"/>
    <col min="13" max="18" width="9.77734375" style="6" customWidth="1"/>
    <col min="19" max="44" width="9.77734375" style="1" customWidth="1"/>
    <col min="45" max="16384" width="8.88671875" style="1"/>
  </cols>
  <sheetData>
    <row r="1" spans="1:18" s="4" customFormat="1" ht="26.25" customHeight="1">
      <c r="A1" s="19"/>
      <c r="B1" s="21" t="s">
        <v>751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721</v>
      </c>
      <c r="C3" s="239"/>
      <c r="D3" s="12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59" t="s">
        <v>882</v>
      </c>
      <c r="C4" s="59"/>
      <c r="D4" s="12"/>
      <c r="E4" s="170">
        <v>202006.2</v>
      </c>
      <c r="F4" s="170">
        <v>212198</v>
      </c>
      <c r="G4" s="170">
        <v>194481.26</v>
      </c>
      <c r="H4" s="170">
        <v>221023.81393176998</v>
      </c>
      <c r="I4" s="168"/>
      <c r="J4" s="170">
        <v>206484.29</v>
      </c>
      <c r="K4" s="170">
        <v>195225.05</v>
      </c>
      <c r="L4" s="170">
        <v>194481.26</v>
      </c>
      <c r="M4" s="170">
        <v>197052.2</v>
      </c>
      <c r="N4" s="170">
        <v>201476.03032854121</v>
      </c>
      <c r="O4" s="170">
        <v>206070.26707214999</v>
      </c>
      <c r="P4" s="170">
        <v>221023.81393176998</v>
      </c>
      <c r="Q4" s="170">
        <v>232507.18642246001</v>
      </c>
      <c r="R4" s="170">
        <v>242683.50205750001</v>
      </c>
    </row>
    <row r="5" spans="1:18" s="9" customFormat="1" ht="16.5" customHeight="1">
      <c r="A5" s="113" t="s">
        <v>50</v>
      </c>
      <c r="B5" s="33" t="s">
        <v>883</v>
      </c>
      <c r="C5" s="33"/>
      <c r="D5" s="12"/>
      <c r="E5" s="169">
        <v>169608</v>
      </c>
      <c r="F5" s="169">
        <v>170871</v>
      </c>
      <c r="G5" s="169">
        <v>157968</v>
      </c>
      <c r="H5" s="169">
        <v>181800.87181089999</v>
      </c>
      <c r="I5" s="168"/>
      <c r="J5" s="169">
        <v>167648</v>
      </c>
      <c r="K5" s="169">
        <v>158802</v>
      </c>
      <c r="L5" s="169">
        <v>157968</v>
      </c>
      <c r="M5" s="169">
        <v>160524</v>
      </c>
      <c r="N5" s="169">
        <v>165353.69819642004</v>
      </c>
      <c r="O5" s="169">
        <v>169029.30982148988</v>
      </c>
      <c r="P5" s="169">
        <v>181800.87181089999</v>
      </c>
      <c r="Q5" s="169">
        <v>189397.42658457969</v>
      </c>
      <c r="R5" s="169">
        <v>197637.76656207</v>
      </c>
    </row>
    <row r="6" spans="1:18" s="10" customFormat="1" ht="16.5" customHeight="1">
      <c r="A6" s="374" t="s">
        <v>796</v>
      </c>
      <c r="B6" s="33" t="s">
        <v>143</v>
      </c>
      <c r="C6" s="33"/>
      <c r="D6" s="12"/>
      <c r="E6" s="169">
        <v>163035</v>
      </c>
      <c r="F6" s="169">
        <v>162845</v>
      </c>
      <c r="G6" s="169">
        <v>152202</v>
      </c>
      <c r="H6" s="169">
        <v>177217.1742682</v>
      </c>
      <c r="I6" s="168"/>
      <c r="J6" s="169">
        <v>160660</v>
      </c>
      <c r="K6" s="169">
        <v>153260</v>
      </c>
      <c r="L6" s="169">
        <v>152202</v>
      </c>
      <c r="M6" s="169">
        <v>154354</v>
      </c>
      <c r="N6" s="169">
        <v>160161.12819642</v>
      </c>
      <c r="O6" s="169">
        <v>163403.56169434998</v>
      </c>
      <c r="P6" s="169">
        <v>177217.1742682</v>
      </c>
      <c r="Q6" s="169">
        <v>181957.59939362004</v>
      </c>
      <c r="R6" s="169">
        <v>191519.34016823999</v>
      </c>
    </row>
    <row r="7" spans="1:18" s="9" customFormat="1" ht="16.5" customHeight="1">
      <c r="A7" s="115" t="s">
        <v>694</v>
      </c>
      <c r="B7" s="12"/>
      <c r="C7" s="12" t="s">
        <v>144</v>
      </c>
      <c r="D7" s="12"/>
      <c r="E7" s="168">
        <v>124002</v>
      </c>
      <c r="F7" s="168">
        <v>130857</v>
      </c>
      <c r="G7" s="168">
        <v>122938</v>
      </c>
      <c r="H7" s="168">
        <v>151620.28552706001</v>
      </c>
      <c r="I7" s="168"/>
      <c r="J7" s="168">
        <v>130383</v>
      </c>
      <c r="K7" s="168">
        <v>124880</v>
      </c>
      <c r="L7" s="168">
        <v>122938</v>
      </c>
      <c r="M7" s="168">
        <v>125083</v>
      </c>
      <c r="N7" s="168">
        <v>132504.90464583001</v>
      </c>
      <c r="O7" s="168">
        <v>136517.30269377999</v>
      </c>
      <c r="P7" s="168">
        <v>151620.28552706001</v>
      </c>
      <c r="Q7" s="168">
        <v>156466.44017076003</v>
      </c>
      <c r="R7" s="168">
        <v>167885.05005573999</v>
      </c>
    </row>
    <row r="8" spans="1:18" s="14" customFormat="1" ht="16.5" customHeight="1">
      <c r="A8" s="115" t="s">
        <v>695</v>
      </c>
      <c r="B8" s="12"/>
      <c r="C8" s="16" t="s">
        <v>145</v>
      </c>
      <c r="D8" s="16"/>
      <c r="E8" s="163">
        <v>37414</v>
      </c>
      <c r="F8" s="163">
        <v>41855</v>
      </c>
      <c r="G8" s="163">
        <v>43922</v>
      </c>
      <c r="H8" s="163">
        <v>56684.510871320002</v>
      </c>
      <c r="I8" s="163"/>
      <c r="J8" s="163">
        <v>42249</v>
      </c>
      <c r="K8" s="163">
        <v>40875</v>
      </c>
      <c r="L8" s="163">
        <v>43922</v>
      </c>
      <c r="M8" s="163">
        <v>45782</v>
      </c>
      <c r="N8" s="163">
        <v>50996.965765649991</v>
      </c>
      <c r="O8" s="163">
        <v>51423.856862399996</v>
      </c>
      <c r="P8" s="163">
        <v>56684.510871320002</v>
      </c>
      <c r="Q8" s="163">
        <v>56606.924069040004</v>
      </c>
      <c r="R8" s="163">
        <v>61773.27929025</v>
      </c>
    </row>
    <row r="9" spans="1:18" s="14" customFormat="1" ht="16.5" customHeight="1">
      <c r="A9" s="115" t="s">
        <v>696</v>
      </c>
      <c r="B9" s="12"/>
      <c r="C9" s="60" t="s">
        <v>146</v>
      </c>
      <c r="D9" s="16"/>
      <c r="E9" s="163">
        <v>16310</v>
      </c>
      <c r="F9" s="163">
        <v>18124</v>
      </c>
      <c r="G9" s="163">
        <v>18863</v>
      </c>
      <c r="H9" s="163">
        <v>24803.171793690002</v>
      </c>
      <c r="I9" s="163"/>
      <c r="J9" s="163">
        <v>18359</v>
      </c>
      <c r="K9" s="163">
        <v>17596</v>
      </c>
      <c r="L9" s="163">
        <v>18863</v>
      </c>
      <c r="M9" s="163">
        <v>18613</v>
      </c>
      <c r="N9" s="163">
        <v>22559.155188649998</v>
      </c>
      <c r="O9" s="163">
        <v>22876.10728452</v>
      </c>
      <c r="P9" s="163">
        <v>24803.171793690002</v>
      </c>
      <c r="Q9" s="163">
        <v>24574.806836760003</v>
      </c>
      <c r="R9" s="163">
        <v>26976.658562250002</v>
      </c>
    </row>
    <row r="10" spans="1:18" s="14" customFormat="1" ht="16.5" customHeight="1">
      <c r="A10" s="373" t="s">
        <v>800</v>
      </c>
      <c r="B10" s="12"/>
      <c r="C10" s="60" t="s">
        <v>147</v>
      </c>
      <c r="D10" s="16"/>
      <c r="E10" s="163">
        <v>14612</v>
      </c>
      <c r="F10" s="163">
        <v>16342</v>
      </c>
      <c r="G10" s="163">
        <v>18565</v>
      </c>
      <c r="H10" s="163">
        <v>21727.566761269998</v>
      </c>
      <c r="I10" s="163"/>
      <c r="J10" s="163">
        <v>17166</v>
      </c>
      <c r="K10" s="163">
        <v>17579</v>
      </c>
      <c r="L10" s="163">
        <v>18565</v>
      </c>
      <c r="M10" s="163">
        <v>19780</v>
      </c>
      <c r="N10" s="163">
        <v>20507.424682199999</v>
      </c>
      <c r="O10" s="163">
        <v>21128.286278169999</v>
      </c>
      <c r="P10" s="163">
        <v>21727.566761269998</v>
      </c>
      <c r="Q10" s="163">
        <v>22630.906384620001</v>
      </c>
      <c r="R10" s="163">
        <v>23243.735633830001</v>
      </c>
    </row>
    <row r="11" spans="1:18" s="14" customFormat="1" ht="16.5" customHeight="1">
      <c r="A11" s="115" t="s">
        <v>697</v>
      </c>
      <c r="B11" s="79"/>
      <c r="C11" s="296" t="s">
        <v>148</v>
      </c>
      <c r="D11" s="16"/>
      <c r="E11" s="234">
        <v>6492</v>
      </c>
      <c r="F11" s="234">
        <v>7389</v>
      </c>
      <c r="G11" s="234">
        <v>6494</v>
      </c>
      <c r="H11" s="234">
        <v>10153.77231636</v>
      </c>
      <c r="I11" s="163"/>
      <c r="J11" s="234">
        <v>6724</v>
      </c>
      <c r="K11" s="234">
        <v>5700</v>
      </c>
      <c r="L11" s="234">
        <v>6494</v>
      </c>
      <c r="M11" s="234">
        <v>7389</v>
      </c>
      <c r="N11" s="234">
        <v>7930.3858947999997</v>
      </c>
      <c r="O11" s="234">
        <v>7419.4632997099998</v>
      </c>
      <c r="P11" s="234">
        <v>10153.77231636</v>
      </c>
      <c r="Q11" s="234">
        <v>9401.2108476600006</v>
      </c>
      <c r="R11" s="234">
        <v>11552.88509417</v>
      </c>
    </row>
    <row r="12" spans="1:18" s="7" customFormat="1" ht="16.5" customHeight="1">
      <c r="A12" s="115" t="s">
        <v>844</v>
      </c>
      <c r="B12" s="16"/>
      <c r="C12" s="16" t="s">
        <v>149</v>
      </c>
      <c r="D12" s="16"/>
      <c r="E12" s="163">
        <v>86588</v>
      </c>
      <c r="F12" s="163">
        <v>89002</v>
      </c>
      <c r="G12" s="163">
        <v>79016</v>
      </c>
      <c r="H12" s="163">
        <v>94935.77465574001</v>
      </c>
      <c r="I12" s="163"/>
      <c r="J12" s="163">
        <v>88134</v>
      </c>
      <c r="K12" s="163">
        <v>84005</v>
      </c>
      <c r="L12" s="163">
        <v>79016</v>
      </c>
      <c r="M12" s="163">
        <v>79301</v>
      </c>
      <c r="N12" s="163">
        <v>81507.938880180023</v>
      </c>
      <c r="O12" s="163">
        <v>85093.445831379999</v>
      </c>
      <c r="P12" s="163">
        <v>94935.77465574001</v>
      </c>
      <c r="Q12" s="163">
        <v>99859.516101720015</v>
      </c>
      <c r="R12" s="163">
        <v>106111.77076548999</v>
      </c>
    </row>
    <row r="13" spans="1:18" ht="16.5" customHeight="1">
      <c r="A13" s="115" t="s">
        <v>698</v>
      </c>
      <c r="B13" s="12"/>
      <c r="C13" s="60" t="s">
        <v>150</v>
      </c>
      <c r="D13" s="16"/>
      <c r="E13" s="163">
        <v>82029</v>
      </c>
      <c r="F13" s="163">
        <v>83998</v>
      </c>
      <c r="G13" s="163">
        <v>73821</v>
      </c>
      <c r="H13" s="163">
        <v>89399.412066980003</v>
      </c>
      <c r="I13" s="163"/>
      <c r="J13" s="163">
        <v>83336</v>
      </c>
      <c r="K13" s="163">
        <v>78954</v>
      </c>
      <c r="L13" s="163">
        <v>73821</v>
      </c>
      <c r="M13" s="163">
        <v>74179</v>
      </c>
      <c r="N13" s="163">
        <v>76180.451675190008</v>
      </c>
      <c r="O13" s="163">
        <v>79584.466924039996</v>
      </c>
      <c r="P13" s="163">
        <v>89399.412066980003</v>
      </c>
      <c r="Q13" s="163">
        <v>94635.037268950007</v>
      </c>
      <c r="R13" s="163">
        <v>101021.93151616</v>
      </c>
    </row>
    <row r="14" spans="1:18" ht="16.5" customHeight="1">
      <c r="A14" s="115" t="s">
        <v>699</v>
      </c>
      <c r="B14" s="79"/>
      <c r="C14" s="296" t="s">
        <v>151</v>
      </c>
      <c r="D14" s="16"/>
      <c r="E14" s="234">
        <v>3411</v>
      </c>
      <c r="F14" s="234">
        <v>4051</v>
      </c>
      <c r="G14" s="234">
        <v>4316</v>
      </c>
      <c r="H14" s="234">
        <v>4600.5068076199996</v>
      </c>
      <c r="I14" s="163"/>
      <c r="J14" s="234">
        <v>3937</v>
      </c>
      <c r="K14" s="234">
        <v>4169</v>
      </c>
      <c r="L14" s="234">
        <v>4316</v>
      </c>
      <c r="M14" s="234">
        <v>4236</v>
      </c>
      <c r="N14" s="234">
        <v>4418.0979438499999</v>
      </c>
      <c r="O14" s="234">
        <v>4576.2357062000001</v>
      </c>
      <c r="P14" s="234">
        <v>4600.5068076199996</v>
      </c>
      <c r="Q14" s="234">
        <v>4294.9507416300003</v>
      </c>
      <c r="R14" s="234">
        <v>4141.2404081899995</v>
      </c>
    </row>
    <row r="15" spans="1:18" ht="16.5" customHeight="1">
      <c r="A15" s="115" t="s">
        <v>700</v>
      </c>
      <c r="B15" s="16"/>
      <c r="C15" s="16" t="s">
        <v>843</v>
      </c>
      <c r="D15" s="16"/>
      <c r="E15" s="163">
        <v>6056</v>
      </c>
      <c r="F15" s="163">
        <v>3923</v>
      </c>
      <c r="G15" s="163">
        <v>3210</v>
      </c>
      <c r="H15" s="163">
        <v>3091.8836345499999</v>
      </c>
      <c r="I15" s="163"/>
      <c r="J15" s="163">
        <v>3448</v>
      </c>
      <c r="K15" s="163">
        <v>3134</v>
      </c>
      <c r="L15" s="163">
        <v>3210</v>
      </c>
      <c r="M15" s="163">
        <v>4705</v>
      </c>
      <c r="N15" s="163">
        <v>3393.0667500599998</v>
      </c>
      <c r="O15" s="163">
        <v>3655.1318222199998</v>
      </c>
      <c r="P15" s="163">
        <v>3091.8836345499999</v>
      </c>
      <c r="Q15" s="163">
        <v>2347.7667094499998</v>
      </c>
      <c r="R15" s="163">
        <v>1239.5058807800001</v>
      </c>
    </row>
    <row r="16" spans="1:18" ht="16.5" customHeight="1">
      <c r="A16" s="115" t="s">
        <v>701</v>
      </c>
      <c r="B16" s="16"/>
      <c r="C16" s="16" t="s">
        <v>842</v>
      </c>
      <c r="D16" s="16"/>
      <c r="E16" s="163">
        <v>4061</v>
      </c>
      <c r="F16" s="163">
        <v>2046</v>
      </c>
      <c r="G16" s="163">
        <v>1596</v>
      </c>
      <c r="H16" s="163">
        <v>1295.6255013300001</v>
      </c>
      <c r="I16" s="163"/>
      <c r="J16" s="163">
        <v>1420</v>
      </c>
      <c r="K16" s="163">
        <v>1633</v>
      </c>
      <c r="L16" s="163">
        <v>1596</v>
      </c>
      <c r="M16" s="163">
        <v>1733</v>
      </c>
      <c r="N16" s="163">
        <v>1966.3921758300003</v>
      </c>
      <c r="O16" s="163">
        <v>1649.4453586199998</v>
      </c>
      <c r="P16" s="163">
        <v>1295.6255013300001</v>
      </c>
      <c r="Q16" s="163">
        <v>857.85392728000011</v>
      </c>
      <c r="R16" s="163">
        <v>793.86555619000001</v>
      </c>
    </row>
    <row r="17" spans="1:18" ht="16.5" customHeight="1">
      <c r="A17" s="113" t="s">
        <v>692</v>
      </c>
      <c r="B17" s="36"/>
      <c r="C17" s="36" t="s">
        <v>841</v>
      </c>
      <c r="D17" s="16"/>
      <c r="E17" s="234">
        <v>129</v>
      </c>
      <c r="F17" s="234">
        <v>301</v>
      </c>
      <c r="G17" s="234">
        <v>155</v>
      </c>
      <c r="H17" s="234">
        <v>24.013314909999998</v>
      </c>
      <c r="I17" s="163"/>
      <c r="J17" s="234">
        <v>355</v>
      </c>
      <c r="K17" s="234">
        <v>299</v>
      </c>
      <c r="L17" s="234">
        <v>155</v>
      </c>
      <c r="M17" s="234">
        <v>59</v>
      </c>
      <c r="N17" s="234">
        <v>44.23627596</v>
      </c>
      <c r="O17" s="234">
        <v>33.300280029999996</v>
      </c>
      <c r="P17" s="234">
        <v>24.013314909999998</v>
      </c>
      <c r="Q17" s="234">
        <v>20.995196620000002</v>
      </c>
      <c r="R17" s="234">
        <v>29.3195826</v>
      </c>
    </row>
    <row r="18" spans="1:18" ht="16.5" customHeight="1">
      <c r="A18" s="111" t="s">
        <v>693</v>
      </c>
      <c r="B18" s="12"/>
      <c r="C18" s="16" t="s">
        <v>152</v>
      </c>
      <c r="D18" s="16"/>
      <c r="E18" s="163">
        <v>10302</v>
      </c>
      <c r="F18" s="163">
        <v>9603</v>
      </c>
      <c r="G18" s="163">
        <v>9221</v>
      </c>
      <c r="H18" s="163">
        <v>10362.692322909999</v>
      </c>
      <c r="I18" s="163"/>
      <c r="J18" s="163">
        <v>9876</v>
      </c>
      <c r="K18" s="163">
        <v>9364</v>
      </c>
      <c r="L18" s="163">
        <v>9221</v>
      </c>
      <c r="M18" s="163">
        <v>9763</v>
      </c>
      <c r="N18" s="163">
        <v>10214.83360991</v>
      </c>
      <c r="O18" s="163">
        <v>10097.470494409999</v>
      </c>
      <c r="P18" s="163">
        <v>10362.692322909999</v>
      </c>
      <c r="Q18" s="163">
        <v>10552.476325919999</v>
      </c>
      <c r="R18" s="163">
        <v>10841.573499719998</v>
      </c>
    </row>
    <row r="19" spans="1:18" ht="16.5" customHeight="1">
      <c r="A19" s="114"/>
      <c r="B19" s="16"/>
      <c r="C19" s="16" t="s">
        <v>153</v>
      </c>
      <c r="D19" s="16"/>
      <c r="E19" s="172">
        <v>8896</v>
      </c>
      <c r="F19" s="172">
        <v>8896</v>
      </c>
      <c r="G19" s="172">
        <v>9963</v>
      </c>
      <c r="H19" s="172">
        <v>7595.4564526000004</v>
      </c>
      <c r="I19" s="172"/>
      <c r="J19" s="163">
        <v>8472</v>
      </c>
      <c r="K19" s="163">
        <v>8469</v>
      </c>
      <c r="L19" s="163">
        <v>9963</v>
      </c>
      <c r="M19" s="163">
        <v>8794</v>
      </c>
      <c r="N19" s="163">
        <v>7600.4602610900001</v>
      </c>
      <c r="O19" s="163">
        <v>7595.60689585</v>
      </c>
      <c r="P19" s="163">
        <v>7595.4564526000004</v>
      </c>
      <c r="Q19" s="163">
        <v>8293.3729033</v>
      </c>
      <c r="R19" s="163">
        <v>7793.6417150500001</v>
      </c>
    </row>
    <row r="20" spans="1:18" ht="16.5" customHeight="1">
      <c r="A20" s="114"/>
      <c r="B20" s="16"/>
      <c r="C20" s="16" t="s">
        <v>154</v>
      </c>
      <c r="D20" s="16"/>
      <c r="E20" s="172">
        <v>461</v>
      </c>
      <c r="F20" s="172">
        <v>453</v>
      </c>
      <c r="G20" s="172">
        <v>546</v>
      </c>
      <c r="H20" s="172">
        <v>678.57873491999999</v>
      </c>
      <c r="I20" s="172"/>
      <c r="J20" s="163">
        <v>468</v>
      </c>
      <c r="K20" s="163">
        <v>502</v>
      </c>
      <c r="L20" s="163">
        <v>546</v>
      </c>
      <c r="M20" s="163">
        <v>518</v>
      </c>
      <c r="N20" s="163">
        <v>587.42872674</v>
      </c>
      <c r="O20" s="163">
        <v>627.75854745000004</v>
      </c>
      <c r="P20" s="163">
        <v>678.57873491999999</v>
      </c>
      <c r="Q20" s="163">
        <v>618.73905212</v>
      </c>
      <c r="R20" s="163">
        <v>581.97639715999992</v>
      </c>
    </row>
    <row r="21" spans="1:18" s="9" customFormat="1" ht="16.5" customHeight="1">
      <c r="A21" s="109"/>
      <c r="B21" s="12"/>
      <c r="C21" s="16" t="s">
        <v>155</v>
      </c>
      <c r="D21" s="16"/>
      <c r="E21" s="172">
        <v>8700</v>
      </c>
      <c r="F21" s="172">
        <v>6766</v>
      </c>
      <c r="G21" s="172">
        <v>4573</v>
      </c>
      <c r="H21" s="172">
        <v>2548.6387799200002</v>
      </c>
      <c r="I21" s="172"/>
      <c r="J21" s="163">
        <v>6238</v>
      </c>
      <c r="K21" s="163">
        <v>4979</v>
      </c>
      <c r="L21" s="163">
        <v>4573</v>
      </c>
      <c r="M21" s="163">
        <v>3699</v>
      </c>
      <c r="N21" s="163">
        <v>3849.8057510000003</v>
      </c>
      <c r="O21" s="163">
        <v>3227.5456019899998</v>
      </c>
      <c r="P21" s="163">
        <v>2548.6387799200002</v>
      </c>
      <c r="Q21" s="163">
        <v>2799.9551081700001</v>
      </c>
      <c r="R21" s="163">
        <v>2354.4074810000002</v>
      </c>
    </row>
    <row r="22" spans="1:18" ht="16.5" customHeight="1">
      <c r="B22" s="36"/>
      <c r="C22" s="36" t="s">
        <v>884</v>
      </c>
      <c r="D22" s="16"/>
      <c r="E22" s="234">
        <v>428</v>
      </c>
      <c r="F22" s="234">
        <v>0</v>
      </c>
      <c r="G22" s="234">
        <v>0</v>
      </c>
      <c r="H22" s="234">
        <v>0</v>
      </c>
      <c r="I22" s="163"/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</row>
    <row r="23" spans="1:18" ht="16.5" customHeight="1">
      <c r="B23" s="271" t="s">
        <v>157</v>
      </c>
      <c r="C23" s="271"/>
      <c r="D23" s="12"/>
      <c r="E23" s="434">
        <v>6573</v>
      </c>
      <c r="F23" s="434">
        <v>8026</v>
      </c>
      <c r="G23" s="434">
        <v>5766</v>
      </c>
      <c r="H23" s="434">
        <v>4583.6975426999852</v>
      </c>
      <c r="I23" s="173"/>
      <c r="J23" s="331">
        <v>6988</v>
      </c>
      <c r="K23" s="331">
        <v>5542</v>
      </c>
      <c r="L23" s="331">
        <v>5766</v>
      </c>
      <c r="M23" s="331">
        <v>6170</v>
      </c>
      <c r="N23" s="331">
        <v>5192.5700000000361</v>
      </c>
      <c r="O23" s="331">
        <v>5625.748127139901</v>
      </c>
      <c r="P23" s="331">
        <v>4583.6975426999852</v>
      </c>
      <c r="Q23" s="331">
        <v>7439.8271909596515</v>
      </c>
      <c r="R23" s="331">
        <v>6118.4263938300137</v>
      </c>
    </row>
    <row r="24" spans="1:18" ht="16.5" customHeight="1">
      <c r="B24" s="12" t="s">
        <v>877</v>
      </c>
      <c r="C24" s="16"/>
      <c r="D24" s="12"/>
      <c r="E24" s="168">
        <v>13363.2</v>
      </c>
      <c r="F24" s="168">
        <v>14592</v>
      </c>
      <c r="G24" s="168">
        <v>13430.26</v>
      </c>
      <c r="H24" s="168">
        <v>13942.972337629997</v>
      </c>
      <c r="I24" s="173"/>
      <c r="J24" s="168">
        <v>14111.29</v>
      </c>
      <c r="K24" s="168">
        <v>13446.05</v>
      </c>
      <c r="L24" s="168">
        <v>13430.26</v>
      </c>
      <c r="M24" s="168">
        <v>13419.2</v>
      </c>
      <c r="N24" s="168">
        <v>13561.102132121152</v>
      </c>
      <c r="O24" s="168">
        <v>13675.493040140109</v>
      </c>
      <c r="P24" s="168">
        <v>13942.972337629997</v>
      </c>
      <c r="Q24" s="168">
        <v>14182.285494460319</v>
      </c>
      <c r="R24" s="168">
        <v>14449.121991999998</v>
      </c>
    </row>
    <row r="25" spans="1:18" ht="16.5" customHeight="1">
      <c r="B25" s="16"/>
      <c r="C25" s="16" t="s">
        <v>881</v>
      </c>
      <c r="D25" s="16"/>
      <c r="E25" s="172">
        <v>2470.69</v>
      </c>
      <c r="F25" s="172">
        <v>2470.69</v>
      </c>
      <c r="G25" s="172">
        <v>2565.8000000000002</v>
      </c>
      <c r="H25" s="172">
        <v>2565.80285</v>
      </c>
      <c r="I25" s="172"/>
      <c r="J25" s="163">
        <v>2470.69</v>
      </c>
      <c r="K25" s="163">
        <v>2565.8000000000002</v>
      </c>
      <c r="L25" s="163">
        <v>2565.8000000000002</v>
      </c>
      <c r="M25" s="163">
        <v>2565.8000000000002</v>
      </c>
      <c r="N25" s="163">
        <v>2565.80285</v>
      </c>
      <c r="O25" s="163">
        <v>2565.80285</v>
      </c>
      <c r="P25" s="163">
        <v>2565.80285</v>
      </c>
      <c r="Q25" s="163">
        <v>2565.80285</v>
      </c>
      <c r="R25" s="163">
        <v>2565.80285</v>
      </c>
    </row>
    <row r="26" spans="1:18" ht="16.5" customHeight="1">
      <c r="B26" s="261"/>
      <c r="C26" s="261" t="s">
        <v>880</v>
      </c>
      <c r="D26" s="16"/>
      <c r="E26" s="262">
        <v>869.98</v>
      </c>
      <c r="F26" s="262">
        <v>1738.63</v>
      </c>
      <c r="G26" s="262">
        <v>868.65</v>
      </c>
      <c r="H26" s="262">
        <v>868.64929999999993</v>
      </c>
      <c r="I26" s="172"/>
      <c r="J26" s="263">
        <v>868.65</v>
      </c>
      <c r="K26" s="263">
        <v>868.65</v>
      </c>
      <c r="L26" s="263">
        <v>868.65</v>
      </c>
      <c r="M26" s="263">
        <v>868.65</v>
      </c>
      <c r="N26" s="263">
        <v>868.64929999999993</v>
      </c>
      <c r="O26" s="263">
        <v>868.64929999999993</v>
      </c>
      <c r="P26" s="263">
        <v>868.64929999999993</v>
      </c>
      <c r="Q26" s="263">
        <v>868.64929999999993</v>
      </c>
      <c r="R26" s="263">
        <v>868.64929999999993</v>
      </c>
    </row>
    <row r="27" spans="1:18" s="6" customFormat="1" ht="16.5" customHeight="1">
      <c r="A27" s="109"/>
      <c r="B27" s="12" t="s">
        <v>878</v>
      </c>
      <c r="C27" s="16"/>
      <c r="D27" s="61"/>
      <c r="E27" s="168">
        <v>19363</v>
      </c>
      <c r="F27" s="168">
        <v>27174</v>
      </c>
      <c r="G27" s="168">
        <v>23367</v>
      </c>
      <c r="H27" s="168">
        <v>25730.74262968</v>
      </c>
      <c r="I27" s="173"/>
      <c r="J27" s="168">
        <v>25044</v>
      </c>
      <c r="K27" s="168">
        <v>23275</v>
      </c>
      <c r="L27" s="168">
        <v>23367</v>
      </c>
      <c r="M27" s="168">
        <v>23368</v>
      </c>
      <c r="N27" s="168">
        <v>22789</v>
      </c>
      <c r="O27" s="168">
        <v>23618.74</v>
      </c>
      <c r="P27" s="168">
        <v>25730.74262968</v>
      </c>
      <c r="Q27" s="168">
        <v>29283.088007139999</v>
      </c>
      <c r="R27" s="168">
        <v>30929</v>
      </c>
    </row>
    <row r="28" spans="1:18" s="6" customFormat="1" ht="16.5" customHeight="1">
      <c r="A28" s="109"/>
      <c r="B28" s="16"/>
      <c r="C28" s="16" t="s">
        <v>159</v>
      </c>
      <c r="D28" s="61"/>
      <c r="E28" s="163">
        <v>96</v>
      </c>
      <c r="F28" s="163">
        <v>94</v>
      </c>
      <c r="G28" s="163">
        <v>91</v>
      </c>
      <c r="H28" s="163">
        <v>84.8238269</v>
      </c>
      <c r="I28" s="172"/>
      <c r="J28" s="163">
        <v>93</v>
      </c>
      <c r="K28" s="163">
        <v>91</v>
      </c>
      <c r="L28" s="163">
        <v>91</v>
      </c>
      <c r="M28" s="163">
        <v>91</v>
      </c>
      <c r="N28" s="163">
        <v>90</v>
      </c>
      <c r="O28" s="163">
        <v>86.55</v>
      </c>
      <c r="P28" s="163">
        <v>84.8238269</v>
      </c>
      <c r="Q28" s="163">
        <v>83.387392230000003</v>
      </c>
      <c r="R28" s="163">
        <v>83</v>
      </c>
    </row>
    <row r="29" spans="1:18" s="6" customFormat="1" ht="16.5" customHeight="1">
      <c r="A29" s="109"/>
      <c r="B29" s="12"/>
      <c r="C29" s="16" t="s">
        <v>160</v>
      </c>
      <c r="D29" s="61"/>
      <c r="E29" s="163">
        <v>6210</v>
      </c>
      <c r="F29" s="163">
        <v>8900</v>
      </c>
      <c r="G29" s="163">
        <v>10416</v>
      </c>
      <c r="H29" s="163">
        <v>11745.56297434</v>
      </c>
      <c r="I29" s="172"/>
      <c r="J29" s="163">
        <v>8824</v>
      </c>
      <c r="K29" s="163">
        <v>8767</v>
      </c>
      <c r="L29" s="163">
        <v>10416</v>
      </c>
      <c r="M29" s="163">
        <v>11144</v>
      </c>
      <c r="N29" s="163">
        <v>11121</v>
      </c>
      <c r="O29" s="163">
        <v>11847.71</v>
      </c>
      <c r="P29" s="163">
        <v>11745.56297434</v>
      </c>
      <c r="Q29" s="163">
        <v>12060.633043959999</v>
      </c>
      <c r="R29" s="163">
        <v>12902</v>
      </c>
    </row>
    <row r="30" spans="1:18" s="10" customFormat="1" ht="16.5" customHeight="1" thickBot="1">
      <c r="A30" s="109"/>
      <c r="B30" s="62" t="s">
        <v>879</v>
      </c>
      <c r="C30" s="248"/>
      <c r="D30" s="246"/>
      <c r="E30" s="249">
        <v>328</v>
      </c>
      <c r="F30" s="249">
        <v>439</v>
      </c>
      <c r="G30" s="249">
        <v>284</v>
      </c>
      <c r="H30" s="249">
        <v>450.77284643999997</v>
      </c>
      <c r="I30" s="247"/>
      <c r="J30" s="249">
        <v>319</v>
      </c>
      <c r="K30" s="249">
        <v>298</v>
      </c>
      <c r="L30" s="249">
        <v>284</v>
      </c>
      <c r="M30" s="249">
        <v>259</v>
      </c>
      <c r="N30" s="249">
        <v>227.77</v>
      </c>
      <c r="O30" s="249">
        <v>253.27578947999999</v>
      </c>
      <c r="P30" s="249">
        <v>450.77284643999997</v>
      </c>
      <c r="Q30" s="249">
        <v>355.61366371999998</v>
      </c>
      <c r="R30" s="249">
        <v>332.38649657000002</v>
      </c>
    </row>
    <row r="31" spans="1:18" s="10" customFormat="1" ht="16.5" customHeight="1">
      <c r="A31" s="109"/>
      <c r="B31" s="12"/>
      <c r="C31" s="12"/>
      <c r="D31" s="13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ht="16.5" customHeight="1">
      <c r="B32" s="81"/>
      <c r="C32" s="81" t="s">
        <v>408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429"/>
      <c r="O32" s="429"/>
      <c r="P32" s="429"/>
      <c r="Q32" s="429"/>
      <c r="R32" s="429"/>
    </row>
    <row r="33" spans="2:18" ht="16.5" customHeight="1">
      <c r="B33" s="81"/>
      <c r="C33" s="7"/>
      <c r="D33" s="16"/>
      <c r="E33" s="16"/>
      <c r="F33" s="16"/>
      <c r="G33" s="16"/>
      <c r="H33" s="16"/>
      <c r="I33" s="16"/>
      <c r="J33" s="16"/>
      <c r="K33" s="16"/>
      <c r="L33" s="16"/>
      <c r="O33" s="429"/>
      <c r="P33" s="429"/>
      <c r="Q33" s="429"/>
      <c r="R33" s="429"/>
    </row>
    <row r="34" spans="2:18" ht="16.5" customHeight="1">
      <c r="B34" s="81"/>
      <c r="C34" s="7"/>
      <c r="D34" s="16"/>
      <c r="E34" s="386">
        <f>E7+E15+E20+E28+E29</f>
        <v>136825</v>
      </c>
      <c r="F34" s="386"/>
      <c r="G34" s="386"/>
      <c r="H34" s="386"/>
      <c r="I34" s="16"/>
      <c r="J34" s="16"/>
      <c r="K34" s="16"/>
      <c r="L34" s="172"/>
      <c r="M34" s="172"/>
      <c r="N34" s="172"/>
      <c r="O34" s="172"/>
      <c r="P34" s="172"/>
      <c r="Q34" s="172"/>
      <c r="R34" s="172"/>
    </row>
    <row r="35" spans="2:18" ht="16.5" customHeight="1">
      <c r="B35" s="7"/>
      <c r="C35" s="7"/>
      <c r="D35" s="16"/>
      <c r="E35" s="386">
        <f>E7+E15+E16+E17+E28+E29</f>
        <v>140554</v>
      </c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</row>
    <row r="36" spans="2:18" ht="16.5" customHeight="1">
      <c r="E36" s="429">
        <f>E8/E35</f>
        <v>0.26618950723565321</v>
      </c>
      <c r="F36" s="429"/>
      <c r="G36" s="429"/>
      <c r="H36" s="429"/>
      <c r="O36" s="386"/>
      <c r="P36" s="386"/>
      <c r="Q36" s="386"/>
      <c r="R36" s="386"/>
    </row>
    <row r="37" spans="2:18" ht="16.5" customHeight="1"/>
    <row r="38" spans="2:18" ht="16.5" customHeight="1"/>
    <row r="39" spans="2:18" ht="16.5" customHeight="1"/>
    <row r="40" spans="2:18" ht="16.5" customHeight="1"/>
    <row r="41" spans="2:18" ht="16.5" customHeight="1"/>
    <row r="42" spans="2:18" ht="16.5" customHeight="1"/>
    <row r="43" spans="2:18" ht="16.5" customHeight="1"/>
    <row r="44" spans="2:18" ht="16.5" customHeight="1"/>
    <row r="45" spans="2:18" ht="16.5" customHeight="1"/>
    <row r="46" spans="2:18" ht="16.5" customHeight="1"/>
    <row r="47" spans="2:18" ht="16.5" customHeight="1"/>
    <row r="48" spans="2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198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21.77734375" style="22" customWidth="1"/>
    <col min="4" max="4" width="2.77734375" style="23" customWidth="1"/>
    <col min="5" max="5" width="9.77734375" style="23" hidden="1" customWidth="1"/>
    <col min="6" max="8" width="9.77734375" style="23" customWidth="1"/>
    <col min="9" max="9" width="2.77734375" style="22" customWidth="1"/>
    <col min="10" max="12" width="9.77734375" style="23" hidden="1" customWidth="1"/>
    <col min="13" max="14" width="9.77734375" style="23" customWidth="1"/>
    <col min="15" max="50" width="9.77734375" style="22" customWidth="1"/>
    <col min="51" max="16384" width="8.88671875" style="22"/>
  </cols>
  <sheetData>
    <row r="1" spans="1:18" s="24" customFormat="1" ht="26.25" customHeight="1">
      <c r="A1" s="25"/>
      <c r="B1" s="38" t="s">
        <v>752</v>
      </c>
      <c r="C1" s="38"/>
      <c r="D1" s="25"/>
      <c r="E1" s="25"/>
      <c r="F1" s="25"/>
      <c r="G1" s="25"/>
      <c r="H1" s="25"/>
      <c r="I1" s="38"/>
      <c r="J1" s="25"/>
      <c r="K1" s="25"/>
      <c r="L1" s="25"/>
      <c r="M1" s="25"/>
      <c r="N1" s="25"/>
      <c r="O1" s="38"/>
      <c r="P1" s="38"/>
      <c r="Q1" s="38"/>
      <c r="R1" s="38"/>
    </row>
    <row r="2" spans="1:18" s="26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27" customFormat="1" ht="16.5" customHeight="1">
      <c r="A3" s="110"/>
      <c r="B3" s="239" t="s">
        <v>722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29" customFormat="1" ht="16.5" customHeight="1">
      <c r="A4" s="113" t="s">
        <v>840</v>
      </c>
      <c r="B4" s="524" t="s">
        <v>409</v>
      </c>
      <c r="C4" s="28" t="s">
        <v>410</v>
      </c>
      <c r="D4" s="28"/>
      <c r="E4" s="207">
        <v>0.14299639250926421</v>
      </c>
      <c r="F4" s="207">
        <v>0.13097675919525223</v>
      </c>
      <c r="G4" s="207">
        <v>0.14742475830705307</v>
      </c>
      <c r="H4" s="207">
        <v>0.13493576849284275</v>
      </c>
      <c r="I4" s="207"/>
      <c r="J4" s="207">
        <v>0.13220492922143998</v>
      </c>
      <c r="K4" s="207">
        <v>0.13131641127090429</v>
      </c>
      <c r="L4" s="207">
        <v>0.14742475830705307</v>
      </c>
      <c r="M4" s="207">
        <v>0.14288101310350892</v>
      </c>
      <c r="N4" s="207">
        <v>0.1417146050312999</v>
      </c>
      <c r="O4" s="207">
        <v>0.13657678022218114</v>
      </c>
      <c r="P4" s="207">
        <v>0.13493576849284275</v>
      </c>
      <c r="Q4" s="207">
        <v>0.13472002630406901</v>
      </c>
      <c r="R4" s="207">
        <v>0.13803903410658933</v>
      </c>
    </row>
    <row r="5" spans="1:18" s="29" customFormat="1" ht="16.5" customHeight="1">
      <c r="A5" s="113" t="s">
        <v>50</v>
      </c>
      <c r="B5" s="520"/>
      <c r="C5" s="29" t="s">
        <v>411</v>
      </c>
      <c r="D5" s="30"/>
      <c r="E5" s="316">
        <v>17473.55</v>
      </c>
      <c r="F5" s="316">
        <v>16186.51</v>
      </c>
      <c r="G5" s="316">
        <v>16479.939999999999</v>
      </c>
      <c r="H5" s="316">
        <v>16267.33</v>
      </c>
      <c r="I5" s="316"/>
      <c r="J5" s="316">
        <v>15936.08</v>
      </c>
      <c r="K5" s="316">
        <v>15161.11</v>
      </c>
      <c r="L5" s="316">
        <v>16479.939999999999</v>
      </c>
      <c r="M5" s="316">
        <v>16247</v>
      </c>
      <c r="N5" s="316">
        <v>16534.919999999998</v>
      </c>
      <c r="O5" s="316">
        <v>16252.91</v>
      </c>
      <c r="P5" s="316">
        <v>16267.33</v>
      </c>
      <c r="Q5" s="316">
        <v>16930.099999999999</v>
      </c>
      <c r="R5" s="316">
        <v>17317.176666232528</v>
      </c>
    </row>
    <row r="6" spans="1:18" s="29" customFormat="1" ht="16.5" customHeight="1">
      <c r="A6" s="374" t="s">
        <v>796</v>
      </c>
      <c r="B6" s="520"/>
      <c r="C6" s="29" t="s">
        <v>412</v>
      </c>
      <c r="D6" s="30"/>
      <c r="E6" s="316">
        <v>122195.74</v>
      </c>
      <c r="F6" s="316">
        <v>123583.07</v>
      </c>
      <c r="G6" s="316">
        <v>111785.43</v>
      </c>
      <c r="H6" s="316">
        <v>120556.1</v>
      </c>
      <c r="I6" s="316"/>
      <c r="J6" s="316">
        <v>120540.74</v>
      </c>
      <c r="K6" s="316">
        <v>115454.8</v>
      </c>
      <c r="L6" s="316">
        <v>111785.43</v>
      </c>
      <c r="M6" s="316">
        <v>113710</v>
      </c>
      <c r="N6" s="316">
        <v>116677.6</v>
      </c>
      <c r="O6" s="316">
        <v>119002</v>
      </c>
      <c r="P6" s="316">
        <v>120556.1</v>
      </c>
      <c r="Q6" s="316">
        <v>125668.77</v>
      </c>
      <c r="R6" s="316">
        <v>125451.30280222592</v>
      </c>
    </row>
    <row r="7" spans="1:18" s="29" customFormat="1" ht="16.5" customHeight="1">
      <c r="A7" s="115" t="s">
        <v>694</v>
      </c>
      <c r="B7" s="520"/>
      <c r="C7" s="39" t="s">
        <v>413</v>
      </c>
      <c r="D7" s="28"/>
      <c r="E7" s="184">
        <v>9.6510074737466298E-2</v>
      </c>
      <c r="F7" s="184">
        <v>9.1726965513965614E-2</v>
      </c>
      <c r="G7" s="184">
        <v>9.7580605987739197E-2</v>
      </c>
      <c r="H7" s="184">
        <v>9.2227850768231548E-2</v>
      </c>
      <c r="I7" s="207"/>
      <c r="J7" s="184">
        <v>9.6570006124070587E-2</v>
      </c>
      <c r="K7" s="184">
        <v>9.6384645766135313E-2</v>
      </c>
      <c r="L7" s="184">
        <v>9.7580605987739197E-2</v>
      </c>
      <c r="M7" s="184">
        <v>9.5989798610500401E-2</v>
      </c>
      <c r="N7" s="184">
        <v>9.5080889562349571E-2</v>
      </c>
      <c r="O7" s="184">
        <v>9.3421791230399481E-2</v>
      </c>
      <c r="P7" s="184">
        <v>9.2227850768231548E-2</v>
      </c>
      <c r="Q7" s="184">
        <v>9.1411891753217608E-2</v>
      </c>
      <c r="R7" s="184">
        <v>9.3866618549592759E-2</v>
      </c>
    </row>
    <row r="8" spans="1:18" s="29" customFormat="1" ht="16.5" customHeight="1">
      <c r="A8" s="115" t="s">
        <v>695</v>
      </c>
      <c r="B8" s="520"/>
      <c r="C8" s="253" t="s">
        <v>414</v>
      </c>
      <c r="D8" s="30"/>
      <c r="E8" s="321">
        <v>11793.12</v>
      </c>
      <c r="F8" s="321">
        <v>11335.9</v>
      </c>
      <c r="G8" s="321">
        <v>10908.09</v>
      </c>
      <c r="H8" s="321">
        <v>11118.63</v>
      </c>
      <c r="I8" s="316"/>
      <c r="J8" s="321">
        <v>11640.62</v>
      </c>
      <c r="K8" s="321">
        <v>11128.07</v>
      </c>
      <c r="L8" s="321">
        <v>10908.09</v>
      </c>
      <c r="M8" s="321">
        <v>10915</v>
      </c>
      <c r="N8" s="321">
        <v>11093.81</v>
      </c>
      <c r="O8" s="321">
        <v>11117.38</v>
      </c>
      <c r="P8" s="321">
        <v>11118.63</v>
      </c>
      <c r="Q8" s="321">
        <v>11487.62</v>
      </c>
      <c r="R8" s="321">
        <v>11775.689586685998</v>
      </c>
    </row>
    <row r="9" spans="1:18" s="29" customFormat="1" ht="16.5" customHeight="1">
      <c r="A9" s="115" t="s">
        <v>696</v>
      </c>
      <c r="B9" s="520"/>
      <c r="C9" s="28" t="s">
        <v>415</v>
      </c>
      <c r="D9" s="28"/>
      <c r="E9" s="378"/>
      <c r="F9" s="207">
        <v>9.1726965513965614E-2</v>
      </c>
      <c r="G9" s="207">
        <v>9.7580605987739197E-2</v>
      </c>
      <c r="H9" s="207">
        <v>9.2227850768231548E-2</v>
      </c>
      <c r="I9" s="207"/>
      <c r="J9" s="207">
        <v>9.6323284559228672E-2</v>
      </c>
      <c r="K9" s="207">
        <v>9.6384645766135313E-2</v>
      </c>
      <c r="L9" s="207">
        <v>9.7580605987739197E-2</v>
      </c>
      <c r="M9" s="207">
        <v>9.5989798610500401E-2</v>
      </c>
      <c r="N9" s="207">
        <v>9.5080889562349571E-2</v>
      </c>
      <c r="O9" s="207">
        <v>9.3421791230399481E-2</v>
      </c>
      <c r="P9" s="207">
        <v>9.2227850768231548E-2</v>
      </c>
      <c r="Q9" s="207">
        <v>9.1411891753217608E-2</v>
      </c>
      <c r="R9" s="207">
        <v>9.3822346381079072E-2</v>
      </c>
    </row>
    <row r="10" spans="1:18" s="29" customFormat="1" ht="16.5" customHeight="1">
      <c r="A10" s="115" t="s">
        <v>711</v>
      </c>
      <c r="B10" s="520"/>
      <c r="C10" s="29" t="s">
        <v>416</v>
      </c>
      <c r="D10" s="30"/>
      <c r="E10" s="320"/>
      <c r="F10" s="316">
        <v>11335.9</v>
      </c>
      <c r="G10" s="316">
        <v>10908.09</v>
      </c>
      <c r="H10" s="316">
        <v>11118.63</v>
      </c>
      <c r="I10" s="316"/>
      <c r="J10" s="316">
        <v>11610.88</v>
      </c>
      <c r="K10" s="316">
        <v>11128.07</v>
      </c>
      <c r="L10" s="316">
        <v>10908.09</v>
      </c>
      <c r="M10" s="316">
        <v>10915</v>
      </c>
      <c r="N10" s="316">
        <v>11093.81</v>
      </c>
      <c r="O10" s="316">
        <v>11117.38</v>
      </c>
      <c r="P10" s="316">
        <v>11118.63</v>
      </c>
      <c r="Q10" s="316">
        <v>11487.62</v>
      </c>
      <c r="R10" s="316">
        <v>11770.135585468077</v>
      </c>
    </row>
    <row r="11" spans="1:18" s="29" customFormat="1" ht="16.5" customHeight="1">
      <c r="A11" s="373" t="s">
        <v>801</v>
      </c>
      <c r="B11" s="520"/>
      <c r="C11" s="40" t="s">
        <v>417</v>
      </c>
      <c r="D11" s="28"/>
      <c r="E11" s="209">
        <v>6.8051134975907021E-2</v>
      </c>
      <c r="F11" s="209">
        <v>7.4083922131289906E-2</v>
      </c>
      <c r="G11" s="209">
        <v>7.0396994430171889E-2</v>
      </c>
      <c r="H11" s="209">
        <v>5.5576024248127937E-2</v>
      </c>
      <c r="I11" s="207"/>
      <c r="J11" s="209">
        <v>7.0019703132226108E-2</v>
      </c>
      <c r="K11" s="209">
        <v>7.1133343140434679E-2</v>
      </c>
      <c r="L11" s="209">
        <v>7.0396994430171889E-2</v>
      </c>
      <c r="M11" s="209">
        <v>6.1167791386598169E-2</v>
      </c>
      <c r="N11" s="209">
        <v>6.0489767217823266E-2</v>
      </c>
      <c r="O11" s="209">
        <v>5.9410236883074737E-2</v>
      </c>
      <c r="P11" s="209">
        <v>5.5576024248127937E-2</v>
      </c>
      <c r="Q11" s="209">
        <v>5.5294604650715035E-2</v>
      </c>
      <c r="R11" s="209">
        <v>5.2313684235778507E-2</v>
      </c>
    </row>
    <row r="12" spans="1:18" s="29" customFormat="1" ht="16.5" customHeight="1">
      <c r="A12" s="115" t="s">
        <v>844</v>
      </c>
      <c r="B12" s="520"/>
      <c r="C12" s="29" t="s">
        <v>418</v>
      </c>
      <c r="D12" s="30"/>
      <c r="E12" s="316">
        <v>12384.82</v>
      </c>
      <c r="F12" s="316">
        <v>13663.77094936</v>
      </c>
      <c r="G12" s="316">
        <v>11962.55</v>
      </c>
      <c r="H12" s="316">
        <v>11118.63</v>
      </c>
      <c r="I12" s="316"/>
      <c r="J12" s="316">
        <v>12622.51</v>
      </c>
      <c r="K12" s="316">
        <v>12161.28</v>
      </c>
      <c r="L12" s="316">
        <v>11962.55</v>
      </c>
      <c r="M12" s="316">
        <v>10914.87</v>
      </c>
      <c r="N12" s="316">
        <v>11093.81</v>
      </c>
      <c r="O12" s="316">
        <v>11117.38</v>
      </c>
      <c r="P12" s="316">
        <v>11118.63</v>
      </c>
      <c r="Q12" s="316">
        <v>11487.62</v>
      </c>
      <c r="R12" s="316">
        <v>11775.69</v>
      </c>
    </row>
    <row r="13" spans="1:18" s="29" customFormat="1" ht="16.5" customHeight="1">
      <c r="A13" s="115" t="s">
        <v>698</v>
      </c>
      <c r="B13" s="528"/>
      <c r="C13" s="254" t="s">
        <v>419</v>
      </c>
      <c r="D13" s="30"/>
      <c r="E13" s="322">
        <v>181992.85</v>
      </c>
      <c r="F13" s="322">
        <v>184436.38722509</v>
      </c>
      <c r="G13" s="322">
        <v>169929.84</v>
      </c>
      <c r="H13" s="322">
        <v>200061.63</v>
      </c>
      <c r="I13" s="316"/>
      <c r="J13" s="322">
        <v>180270.83</v>
      </c>
      <c r="K13" s="322">
        <v>170964.55</v>
      </c>
      <c r="L13" s="322">
        <v>169929.84</v>
      </c>
      <c r="M13" s="322">
        <v>178441.46</v>
      </c>
      <c r="N13" s="322">
        <v>183399.78</v>
      </c>
      <c r="O13" s="322">
        <v>187129.03</v>
      </c>
      <c r="P13" s="322">
        <v>200061.63</v>
      </c>
      <c r="Q13" s="322">
        <v>207753</v>
      </c>
      <c r="R13" s="322">
        <v>225097.7</v>
      </c>
    </row>
    <row r="14" spans="1:18" s="29" customFormat="1" ht="16.5" customHeight="1">
      <c r="A14" s="115" t="s">
        <v>699</v>
      </c>
      <c r="B14" s="524" t="s">
        <v>420</v>
      </c>
      <c r="C14" s="67" t="s">
        <v>421</v>
      </c>
      <c r="D14" s="28"/>
      <c r="E14" s="181">
        <v>3.2473867595818814E-2</v>
      </c>
      <c r="F14" s="181">
        <v>4.5431789737171463E-2</v>
      </c>
      <c r="G14" s="181">
        <v>4.5522898154477104E-2</v>
      </c>
      <c r="H14" s="181">
        <v>4.2799999999999998E-2</v>
      </c>
      <c r="I14" s="207"/>
      <c r="J14" s="181">
        <v>5.4554878838927047E-2</v>
      </c>
      <c r="K14" s="181">
        <v>4.8361721047951299E-2</v>
      </c>
      <c r="L14" s="181">
        <v>4.5522898154477104E-2</v>
      </c>
      <c r="M14" s="181">
        <v>5.8500000000000003E-2</v>
      </c>
      <c r="N14" s="181">
        <v>6.0567476942637359E-2</v>
      </c>
      <c r="O14" s="181">
        <v>5.67E-2</v>
      </c>
      <c r="P14" s="181">
        <v>4.2799999999999998E-2</v>
      </c>
      <c r="Q14" s="181">
        <v>4.2963297664831257E-2</v>
      </c>
      <c r="R14" s="181">
        <v>4.2053549988453426E-2</v>
      </c>
    </row>
    <row r="15" spans="1:18" s="29" customFormat="1" ht="16.5" customHeight="1">
      <c r="A15" s="115" t="s">
        <v>700</v>
      </c>
      <c r="B15" s="520"/>
      <c r="C15" s="29" t="s">
        <v>422</v>
      </c>
      <c r="D15" s="30"/>
      <c r="E15" s="316">
        <v>466</v>
      </c>
      <c r="F15" s="316">
        <v>726</v>
      </c>
      <c r="G15" s="316">
        <v>666</v>
      </c>
      <c r="H15" s="316">
        <v>611</v>
      </c>
      <c r="I15" s="316"/>
      <c r="J15" s="316">
        <v>842</v>
      </c>
      <c r="K15" s="316">
        <v>707</v>
      </c>
      <c r="L15" s="316">
        <v>666</v>
      </c>
      <c r="M15" s="316">
        <v>852</v>
      </c>
      <c r="N15" s="316">
        <v>869.14462243399998</v>
      </c>
      <c r="O15" s="316">
        <v>818</v>
      </c>
      <c r="P15" s="316">
        <v>611</v>
      </c>
      <c r="Q15" s="316">
        <v>619.1085601530001</v>
      </c>
      <c r="R15" s="316">
        <v>621.68035782699997</v>
      </c>
    </row>
    <row r="16" spans="1:18" s="29" customFormat="1" ht="16.5" customHeight="1">
      <c r="A16" s="115" t="s">
        <v>701</v>
      </c>
      <c r="B16" s="520"/>
      <c r="C16" s="265" t="s">
        <v>423</v>
      </c>
      <c r="D16" s="30"/>
      <c r="E16" s="316">
        <v>14350</v>
      </c>
      <c r="F16" s="316">
        <v>15980</v>
      </c>
      <c r="G16" s="316">
        <v>14630</v>
      </c>
      <c r="H16" s="316">
        <v>14268</v>
      </c>
      <c r="I16" s="316"/>
      <c r="J16" s="316">
        <v>15434</v>
      </c>
      <c r="K16" s="316">
        <v>14619</v>
      </c>
      <c r="L16" s="316">
        <v>14630</v>
      </c>
      <c r="M16" s="316">
        <v>14569</v>
      </c>
      <c r="N16" s="316">
        <v>14350.02193103</v>
      </c>
      <c r="O16" s="316">
        <v>14426</v>
      </c>
      <c r="P16" s="316">
        <v>14268</v>
      </c>
      <c r="Q16" s="316">
        <v>14410.173189749999</v>
      </c>
      <c r="R16" s="316">
        <v>14783.06487794</v>
      </c>
    </row>
    <row r="17" spans="1:18" s="29" customFormat="1" ht="16.5" customHeight="1">
      <c r="A17" s="113" t="s">
        <v>692</v>
      </c>
      <c r="B17" s="520"/>
      <c r="C17" s="39" t="s">
        <v>424</v>
      </c>
      <c r="D17" s="28"/>
      <c r="E17" s="184">
        <v>1.3299999999999999E-2</v>
      </c>
      <c r="F17" s="184">
        <v>1.4999999999999999E-2</v>
      </c>
      <c r="G17" s="184">
        <v>1.4281210311740029E-2</v>
      </c>
      <c r="H17" s="184">
        <v>8.8000000000000005E-3</v>
      </c>
      <c r="I17" s="207"/>
      <c r="J17" s="184">
        <v>1.4842624194160031E-2</v>
      </c>
      <c r="K17" s="184">
        <v>1.3054952972409958E-2</v>
      </c>
      <c r="L17" s="184">
        <v>1.4282617596762928E-2</v>
      </c>
      <c r="M17" s="184">
        <v>1.4086247374274065E-2</v>
      </c>
      <c r="N17" s="184">
        <v>1.32E-2</v>
      </c>
      <c r="O17" s="184">
        <v>1.06E-2</v>
      </c>
      <c r="P17" s="184">
        <v>8.8000000000000005E-3</v>
      </c>
      <c r="Q17" s="184">
        <v>8.0291486637793872E-3</v>
      </c>
      <c r="R17" s="184">
        <v>6.7535538882051663E-3</v>
      </c>
    </row>
    <row r="18" spans="1:18" s="29" customFormat="1" ht="16.5" customHeight="1">
      <c r="A18" s="111" t="s">
        <v>693</v>
      </c>
      <c r="B18" s="520"/>
      <c r="C18" s="29" t="s">
        <v>425</v>
      </c>
      <c r="D18" s="30"/>
      <c r="E18" s="316">
        <v>1707</v>
      </c>
      <c r="F18" s="316">
        <v>2029</v>
      </c>
      <c r="G18" s="316">
        <v>1778.82</v>
      </c>
      <c r="H18" s="316">
        <v>1321</v>
      </c>
      <c r="I18" s="316"/>
      <c r="J18" s="316">
        <v>1957</v>
      </c>
      <c r="K18" s="316">
        <v>1667</v>
      </c>
      <c r="L18" s="316">
        <v>1779</v>
      </c>
      <c r="M18" s="316">
        <v>1824</v>
      </c>
      <c r="N18" s="316">
        <v>1790.6828279999997</v>
      </c>
      <c r="O18" s="316">
        <v>1502</v>
      </c>
      <c r="P18" s="316">
        <v>1321</v>
      </c>
      <c r="Q18" s="316">
        <v>1282.1199999999999</v>
      </c>
      <c r="R18" s="316">
        <v>1120.05</v>
      </c>
    </row>
    <row r="19" spans="1:18" s="29" customFormat="1" ht="16.5" customHeight="1">
      <c r="A19" s="114"/>
      <c r="B19" s="520"/>
      <c r="C19" s="253" t="s">
        <v>426</v>
      </c>
      <c r="D19" s="30"/>
      <c r="E19" s="321">
        <v>128314</v>
      </c>
      <c r="F19" s="321">
        <v>135325</v>
      </c>
      <c r="G19" s="321">
        <v>124556.67</v>
      </c>
      <c r="H19" s="321">
        <v>149844</v>
      </c>
      <c r="I19" s="316"/>
      <c r="J19" s="321">
        <v>131850</v>
      </c>
      <c r="K19" s="321">
        <v>127691</v>
      </c>
      <c r="L19" s="321">
        <v>124557</v>
      </c>
      <c r="M19" s="321">
        <v>129488</v>
      </c>
      <c r="N19" s="321">
        <v>135657.78999999998</v>
      </c>
      <c r="O19" s="321">
        <v>141280.51999999999</v>
      </c>
      <c r="P19" s="321">
        <v>149844</v>
      </c>
      <c r="Q19" s="321">
        <v>159683.25</v>
      </c>
      <c r="R19" s="321">
        <v>165846.24</v>
      </c>
    </row>
    <row r="20" spans="1:18" s="29" customFormat="1" ht="16.5" customHeight="1">
      <c r="A20" s="114"/>
      <c r="B20" s="520"/>
      <c r="C20" s="28" t="s">
        <v>427</v>
      </c>
      <c r="D20" s="28"/>
      <c r="E20" s="207">
        <v>8.2000000000000007E-3</v>
      </c>
      <c r="F20" s="207">
        <v>8.2000000000000007E-3</v>
      </c>
      <c r="G20" s="207">
        <v>6.0645968994138639E-3</v>
      </c>
      <c r="H20" s="207">
        <v>8.0999999999999996E-3</v>
      </c>
      <c r="I20" s="207"/>
      <c r="J20" s="207">
        <v>9.8023399629723514E-3</v>
      </c>
      <c r="K20" s="207">
        <v>7.1028363728711328E-3</v>
      </c>
      <c r="L20" s="207">
        <v>6.0645968994138639E-3</v>
      </c>
      <c r="M20" s="207">
        <v>7.9783289226133328E-3</v>
      </c>
      <c r="N20" s="207">
        <v>9.3308297288591073E-3</v>
      </c>
      <c r="O20" s="207">
        <v>9.1000000000000004E-3</v>
      </c>
      <c r="P20" s="207">
        <v>8.0999999999999996E-3</v>
      </c>
      <c r="Q20" s="207">
        <v>7.9667670499579991E-3</v>
      </c>
      <c r="R20" s="207">
        <v>6.3828576472659037E-3</v>
      </c>
    </row>
    <row r="21" spans="1:18" s="29" customFormat="1" ht="16.5" customHeight="1">
      <c r="A21" s="109"/>
      <c r="B21" s="520"/>
      <c r="C21" s="29" t="s">
        <v>428</v>
      </c>
      <c r="D21" s="30"/>
      <c r="E21" s="316">
        <v>1038</v>
      </c>
      <c r="F21" s="316">
        <v>1099</v>
      </c>
      <c r="G21" s="316">
        <v>746</v>
      </c>
      <c r="H21" s="316">
        <v>1198</v>
      </c>
      <c r="I21" s="316"/>
      <c r="J21" s="316">
        <v>1276</v>
      </c>
      <c r="K21" s="316">
        <v>895</v>
      </c>
      <c r="L21" s="316">
        <v>746</v>
      </c>
      <c r="M21" s="316">
        <v>1022</v>
      </c>
      <c r="N21" s="316">
        <v>1251.8343682099999</v>
      </c>
      <c r="O21" s="316">
        <v>1271</v>
      </c>
      <c r="P21" s="316">
        <v>1198</v>
      </c>
      <c r="Q21" s="316">
        <v>1259.66282675</v>
      </c>
      <c r="R21" s="316">
        <v>1048.7706469300001</v>
      </c>
    </row>
    <row r="22" spans="1:18" s="29" customFormat="1" ht="16.5" customHeight="1">
      <c r="A22" s="109"/>
      <c r="B22" s="520"/>
      <c r="C22" s="29" t="s">
        <v>429</v>
      </c>
      <c r="D22" s="30"/>
      <c r="E22" s="316">
        <v>126226</v>
      </c>
      <c r="F22" s="316">
        <v>133612</v>
      </c>
      <c r="G22" s="316">
        <v>123009</v>
      </c>
      <c r="H22" s="316">
        <v>148469</v>
      </c>
      <c r="I22" s="316"/>
      <c r="J22" s="316">
        <v>130173</v>
      </c>
      <c r="K22" s="316">
        <v>126006</v>
      </c>
      <c r="L22" s="316">
        <v>123009</v>
      </c>
      <c r="M22" s="316">
        <v>128097</v>
      </c>
      <c r="N22" s="316">
        <v>134161.09870038999</v>
      </c>
      <c r="O22" s="316">
        <v>139862</v>
      </c>
      <c r="P22" s="316">
        <v>148469</v>
      </c>
      <c r="Q22" s="316">
        <v>158114.68050351</v>
      </c>
      <c r="R22" s="316">
        <v>164310.51809204</v>
      </c>
    </row>
    <row r="23" spans="1:18" s="29" customFormat="1" ht="16.5" customHeight="1">
      <c r="A23" s="109"/>
      <c r="B23" s="520"/>
      <c r="C23" s="40" t="s">
        <v>430</v>
      </c>
      <c r="D23" s="28"/>
      <c r="E23" s="209">
        <v>1.4141999999999999</v>
      </c>
      <c r="F23" s="459">
        <v>1.3809758501724987</v>
      </c>
      <c r="G23" s="459">
        <v>1.3872962338392356</v>
      </c>
      <c r="H23" s="459">
        <v>1.8157000000000001</v>
      </c>
      <c r="I23" s="460"/>
      <c r="J23" s="459">
        <v>1.4808380173735309</v>
      </c>
      <c r="K23" s="459">
        <v>1.5410917816436713</v>
      </c>
      <c r="L23" s="459">
        <v>1.3872962338392356</v>
      </c>
      <c r="M23" s="459">
        <v>1.4291687755866227</v>
      </c>
      <c r="N23" s="459">
        <v>1.4772965849954212</v>
      </c>
      <c r="O23" s="459">
        <v>1.7168000000000001</v>
      </c>
      <c r="P23" s="459">
        <v>1.8157000000000001</v>
      </c>
      <c r="Q23" s="459">
        <v>1.9405780130409014</v>
      </c>
      <c r="R23" s="459">
        <v>2.2465915610374543</v>
      </c>
    </row>
    <row r="24" spans="1:18" s="29" customFormat="1" ht="16.5" customHeight="1">
      <c r="A24" s="109"/>
      <c r="B24" s="520"/>
      <c r="C24" s="29" t="s">
        <v>431</v>
      </c>
      <c r="D24" s="30"/>
      <c r="E24" s="316">
        <v>2414</v>
      </c>
      <c r="F24" s="316">
        <v>2802</v>
      </c>
      <c r="G24" s="316">
        <v>2468</v>
      </c>
      <c r="H24" s="316">
        <v>2398.4900320500001</v>
      </c>
      <c r="I24" s="316"/>
      <c r="J24" s="316">
        <v>2898</v>
      </c>
      <c r="K24" s="316">
        <v>2569</v>
      </c>
      <c r="L24" s="316">
        <v>2468</v>
      </c>
      <c r="M24" s="316">
        <v>2606.80384667</v>
      </c>
      <c r="N24" s="316">
        <v>2645.7219310299997</v>
      </c>
      <c r="O24" s="316">
        <v>2578.0537354399999</v>
      </c>
      <c r="P24" s="316">
        <v>2398.4900320500001</v>
      </c>
      <c r="Q24" s="316">
        <v>2488.0538820800002</v>
      </c>
      <c r="R24" s="316">
        <v>2516.2948779400003</v>
      </c>
    </row>
    <row r="25" spans="1:18" s="29" customFormat="1" ht="16.5" customHeight="1">
      <c r="A25" s="109"/>
      <c r="B25" s="528"/>
      <c r="C25" s="254" t="s">
        <v>425</v>
      </c>
      <c r="D25" s="30"/>
      <c r="E25" s="322">
        <v>1707</v>
      </c>
      <c r="F25" s="322">
        <v>2029</v>
      </c>
      <c r="G25" s="322">
        <v>1779</v>
      </c>
      <c r="H25" s="322">
        <v>1321</v>
      </c>
      <c r="I25" s="316"/>
      <c r="J25" s="322">
        <v>1957</v>
      </c>
      <c r="K25" s="322">
        <v>1667</v>
      </c>
      <c r="L25" s="322">
        <v>1779</v>
      </c>
      <c r="M25" s="322">
        <v>1824</v>
      </c>
      <c r="N25" s="322">
        <v>1790.6828279999997</v>
      </c>
      <c r="O25" s="322">
        <v>1502</v>
      </c>
      <c r="P25" s="322">
        <v>1321</v>
      </c>
      <c r="Q25" s="322">
        <v>1282.1199999999999</v>
      </c>
      <c r="R25" s="322">
        <v>1120.05</v>
      </c>
    </row>
    <row r="26" spans="1:18" s="29" customFormat="1" ht="16.5" customHeight="1">
      <c r="A26" s="109"/>
      <c r="B26" s="524" t="s">
        <v>432</v>
      </c>
      <c r="C26" s="28" t="s">
        <v>833</v>
      </c>
      <c r="D26" s="28"/>
      <c r="E26" s="196">
        <v>7.4203165417159895E-3</v>
      </c>
      <c r="F26" s="196">
        <v>3.2874527091843885E-3</v>
      </c>
      <c r="G26" s="196">
        <v>2.8999874140690704E-3</v>
      </c>
      <c r="H26" s="196">
        <v>3.2114849428949419E-3</v>
      </c>
      <c r="I26" s="207"/>
      <c r="J26" s="207">
        <v>5.0211113328766958E-3</v>
      </c>
      <c r="K26" s="207">
        <v>3.7538717878071587E-3</v>
      </c>
      <c r="L26" s="207">
        <v>2.9005986513327611E-3</v>
      </c>
      <c r="M26" s="207">
        <v>3.3067015215272242E-4</v>
      </c>
      <c r="N26" s="184">
        <v>2.7931628874678588E-3</v>
      </c>
      <c r="O26" s="184">
        <v>2.729328784987804E-3</v>
      </c>
      <c r="P26" s="184">
        <v>3.2114849428949419E-3</v>
      </c>
      <c r="Q26" s="184">
        <v>5.7832388600733108E-3</v>
      </c>
      <c r="R26" s="184">
        <v>6.0753495457543487E-3</v>
      </c>
    </row>
    <row r="27" spans="1:18" s="29" customFormat="1" ht="16.5" customHeight="1">
      <c r="A27" s="109"/>
      <c r="B27" s="520"/>
      <c r="C27" s="29" t="s">
        <v>24</v>
      </c>
      <c r="D27" s="30"/>
      <c r="E27" s="316">
        <v>1354</v>
      </c>
      <c r="F27" s="316">
        <v>610</v>
      </c>
      <c r="G27" s="316">
        <v>521.89</v>
      </c>
      <c r="H27" s="316">
        <v>578.74938371000189</v>
      </c>
      <c r="I27" s="316"/>
      <c r="J27" s="316">
        <v>460</v>
      </c>
      <c r="K27" s="316">
        <v>510.98</v>
      </c>
      <c r="L27" s="316">
        <v>522</v>
      </c>
      <c r="M27" s="316">
        <v>13.94</v>
      </c>
      <c r="N27" s="316">
        <v>241.29</v>
      </c>
      <c r="O27" s="316">
        <v>361.66</v>
      </c>
      <c r="P27" s="316">
        <v>578.74938371000189</v>
      </c>
      <c r="Q27" s="316">
        <v>285.55</v>
      </c>
      <c r="R27" s="316">
        <v>613.67999999999995</v>
      </c>
    </row>
    <row r="28" spans="1:18" s="29" customFormat="1" ht="16.5" customHeight="1">
      <c r="A28" s="109"/>
      <c r="B28" s="520"/>
      <c r="C28" s="29" t="s">
        <v>25</v>
      </c>
      <c r="D28" s="30"/>
      <c r="E28" s="316">
        <v>182472</v>
      </c>
      <c r="F28" s="316">
        <v>185554</v>
      </c>
      <c r="G28" s="316">
        <v>179962.85</v>
      </c>
      <c r="H28" s="316">
        <v>180212.39208685109</v>
      </c>
      <c r="I28" s="316"/>
      <c r="J28" s="316">
        <v>184744.82</v>
      </c>
      <c r="K28" s="316">
        <v>181993</v>
      </c>
      <c r="L28" s="316">
        <v>179962.85</v>
      </c>
      <c r="M28" s="316">
        <v>170969.3</v>
      </c>
      <c r="N28" s="316">
        <v>174203.69</v>
      </c>
      <c r="O28" s="316">
        <v>177163.74</v>
      </c>
      <c r="P28" s="316">
        <v>180212.39208685109</v>
      </c>
      <c r="Q28" s="316">
        <v>198586.96</v>
      </c>
      <c r="R28" s="316">
        <v>203132.96</v>
      </c>
    </row>
    <row r="29" spans="1:18" s="29" customFormat="1" ht="16.5" customHeight="1">
      <c r="A29" s="109"/>
      <c r="B29" s="520"/>
      <c r="C29" s="39" t="s">
        <v>834</v>
      </c>
      <c r="D29" s="28"/>
      <c r="E29" s="184">
        <v>0.10156777436051309</v>
      </c>
      <c r="F29" s="184">
        <v>4.3668122270742356E-2</v>
      </c>
      <c r="G29" s="184">
        <v>3.6864344523996541E-2</v>
      </c>
      <c r="H29" s="184">
        <v>4.1976109219232796E-2</v>
      </c>
      <c r="I29" s="207"/>
      <c r="J29" s="184">
        <v>6.3244467235388235E-2</v>
      </c>
      <c r="K29" s="184">
        <v>4.7370571923338531E-2</v>
      </c>
      <c r="L29" s="184">
        <v>3.6872114509812787E-2</v>
      </c>
      <c r="M29" s="184">
        <v>4.0174074760999344E-3</v>
      </c>
      <c r="N29" s="184">
        <v>3.5488914658724162E-2</v>
      </c>
      <c r="O29" s="184">
        <v>3.521988993016998E-2</v>
      </c>
      <c r="P29" s="184">
        <v>4.1976109219232796E-2</v>
      </c>
      <c r="Q29" s="184">
        <v>7.7317300736352498E-2</v>
      </c>
      <c r="R29" s="184">
        <v>8.3999549153897249E-2</v>
      </c>
    </row>
    <row r="30" spans="1:18" s="29" customFormat="1" ht="16.5" customHeight="1">
      <c r="A30" s="109"/>
      <c r="B30" s="520"/>
      <c r="C30" s="253" t="s">
        <v>26</v>
      </c>
      <c r="D30" s="30"/>
      <c r="E30" s="321">
        <v>13331</v>
      </c>
      <c r="F30" s="321">
        <v>13969</v>
      </c>
      <c r="G30" s="321">
        <v>14157.04</v>
      </c>
      <c r="H30" s="321">
        <v>13787.59</v>
      </c>
      <c r="I30" s="316"/>
      <c r="J30" s="321">
        <v>14667.28</v>
      </c>
      <c r="K30" s="321">
        <v>14422</v>
      </c>
      <c r="L30" s="321">
        <v>14157.04</v>
      </c>
      <c r="M30" s="321">
        <v>14072.37</v>
      </c>
      <c r="N30" s="321">
        <v>13710.74</v>
      </c>
      <c r="O30" s="321">
        <v>13729.12</v>
      </c>
      <c r="P30" s="321">
        <v>13787.59</v>
      </c>
      <c r="Q30" s="321">
        <v>14854.06</v>
      </c>
      <c r="R30" s="321">
        <v>14691.79</v>
      </c>
    </row>
    <row r="31" spans="1:18" s="28" customFormat="1" ht="16.5" customHeight="1">
      <c r="A31" s="323"/>
      <c r="B31" s="520"/>
      <c r="C31" s="39" t="s">
        <v>836</v>
      </c>
      <c r="E31" s="184">
        <v>0.47738947351055516</v>
      </c>
      <c r="F31" s="467">
        <v>0.5744582714070734</v>
      </c>
      <c r="G31" s="467">
        <v>0.66680627947381477</v>
      </c>
      <c r="H31" s="467">
        <v>0.71882873092305888</v>
      </c>
      <c r="I31" s="467"/>
      <c r="J31" s="467">
        <v>0.53882786842392927</v>
      </c>
      <c r="K31" s="467">
        <v>0.57079817220770834</v>
      </c>
      <c r="L31" s="467">
        <v>0.66680541802509419</v>
      </c>
      <c r="M31" s="467">
        <v>0.63448829205464408</v>
      </c>
      <c r="N31" s="467">
        <v>0.62036112178255853</v>
      </c>
      <c r="O31" s="467">
        <v>0.7143782383419689</v>
      </c>
      <c r="P31" s="467">
        <v>0.71882873092305888</v>
      </c>
      <c r="Q31" s="467">
        <v>0.56357904218585797</v>
      </c>
      <c r="R31" s="467">
        <v>0.53734532222007314</v>
      </c>
    </row>
    <row r="32" spans="1:18" s="29" customFormat="1" ht="16.5" customHeight="1">
      <c r="A32" s="109"/>
      <c r="B32" s="520"/>
      <c r="C32" s="29" t="s">
        <v>913</v>
      </c>
      <c r="D32" s="30"/>
      <c r="E32" s="316">
        <v>2315</v>
      </c>
      <c r="F32" s="316">
        <v>2466</v>
      </c>
      <c r="G32" s="316">
        <v>2579.1</v>
      </c>
      <c r="H32" s="316">
        <v>2814.5451427800003</v>
      </c>
      <c r="I32" s="316"/>
      <c r="J32" s="316">
        <v>1133.71</v>
      </c>
      <c r="K32" s="316">
        <v>1785.04</v>
      </c>
      <c r="L32" s="316">
        <v>2579.09</v>
      </c>
      <c r="M32" s="316">
        <v>601</v>
      </c>
      <c r="N32" s="316">
        <v>1211.0999999999999</v>
      </c>
      <c r="O32" s="316">
        <v>2106.73</v>
      </c>
      <c r="P32" s="316">
        <v>2814.5451427800003</v>
      </c>
      <c r="Q32" s="316">
        <v>600.64</v>
      </c>
      <c r="R32" s="316">
        <v>1194.6100000000001</v>
      </c>
    </row>
    <row r="33" spans="1:18" s="29" customFormat="1" ht="16.5" customHeight="1">
      <c r="A33" s="109"/>
      <c r="B33" s="520"/>
      <c r="C33" s="253" t="s">
        <v>885</v>
      </c>
      <c r="D33" s="30"/>
      <c r="E33" s="321">
        <v>4930.33</v>
      </c>
      <c r="F33" s="321">
        <v>4293</v>
      </c>
      <c r="G33" s="321">
        <v>3868.1099999999997</v>
      </c>
      <c r="H33" s="321">
        <v>3915.46</v>
      </c>
      <c r="I33" s="316"/>
      <c r="J33" s="321">
        <v>2104.0300000000002</v>
      </c>
      <c r="K33" s="321">
        <v>3127.27</v>
      </c>
      <c r="L33" s="321">
        <v>3867.83</v>
      </c>
      <c r="M33" s="321">
        <v>947.22</v>
      </c>
      <c r="N33" s="321">
        <v>1952.25</v>
      </c>
      <c r="O33" s="321">
        <v>2949.04</v>
      </c>
      <c r="P33" s="321">
        <v>3915.46</v>
      </c>
      <c r="Q33" s="321">
        <v>1065.76</v>
      </c>
      <c r="R33" s="321">
        <v>2223.17</v>
      </c>
    </row>
    <row r="34" spans="1:18" s="28" customFormat="1" ht="16.5" customHeight="1">
      <c r="A34" s="323"/>
      <c r="B34" s="520"/>
      <c r="C34" s="39" t="s">
        <v>837</v>
      </c>
      <c r="D34" s="324"/>
      <c r="E34" s="196">
        <v>2.6877630108651719E-2</v>
      </c>
      <c r="F34" s="196">
        <v>2.4369210552560409E-2</v>
      </c>
      <c r="G34" s="196">
        <v>2.2850984215019649E-2</v>
      </c>
      <c r="H34" s="196">
        <v>2.1710824721165981E-2</v>
      </c>
      <c r="I34" s="325"/>
      <c r="J34" s="184">
        <v>2.2872176907229418E-2</v>
      </c>
      <c r="K34" s="184">
        <v>2.2923705660705163E-2</v>
      </c>
      <c r="L34" s="184">
        <v>2.1841330134229127E-2</v>
      </c>
      <c r="M34" s="184">
        <v>2.1600000000000001E-2</v>
      </c>
      <c r="N34" s="184">
        <v>2.1795945515359714E-2</v>
      </c>
      <c r="O34" s="184">
        <v>2.1899493831649904E-2</v>
      </c>
      <c r="P34" s="184">
        <v>2.155009836509568E-2</v>
      </c>
      <c r="Q34" s="184">
        <v>2.132467760687605E-2</v>
      </c>
      <c r="R34" s="184">
        <v>2.1915238047570059E-2</v>
      </c>
    </row>
    <row r="35" spans="1:18" s="29" customFormat="1" ht="16.5" customHeight="1">
      <c r="A35" s="109"/>
      <c r="B35" s="520"/>
      <c r="C35" s="29" t="s">
        <v>1137</v>
      </c>
      <c r="D35" s="30"/>
      <c r="E35" s="316">
        <v>4522</v>
      </c>
      <c r="F35" s="316">
        <v>4154</v>
      </c>
      <c r="G35" s="316">
        <v>3774</v>
      </c>
      <c r="H35" s="316">
        <v>3580.6948098500002</v>
      </c>
      <c r="I35" s="316"/>
      <c r="J35" s="316">
        <v>966</v>
      </c>
      <c r="K35" s="316">
        <v>937</v>
      </c>
      <c r="L35" s="316">
        <v>873</v>
      </c>
      <c r="M35" s="316">
        <v>832</v>
      </c>
      <c r="N35" s="316">
        <v>876.26</v>
      </c>
      <c r="O35" s="316">
        <v>925.08</v>
      </c>
      <c r="P35" s="316">
        <v>947.5</v>
      </c>
      <c r="Q35" s="316">
        <v>981.83</v>
      </c>
      <c r="R35" s="316">
        <v>1050.97</v>
      </c>
    </row>
    <row r="36" spans="1:18" s="29" customFormat="1" ht="16.5" customHeight="1">
      <c r="A36" s="109"/>
      <c r="B36" s="520"/>
      <c r="C36" s="253" t="s">
        <v>27</v>
      </c>
      <c r="D36" s="30"/>
      <c r="E36" s="321">
        <v>168244</v>
      </c>
      <c r="F36" s="321">
        <v>170461</v>
      </c>
      <c r="G36" s="321">
        <v>165157</v>
      </c>
      <c r="H36" s="321">
        <v>164926.7061863</v>
      </c>
      <c r="I36" s="316"/>
      <c r="J36" s="321">
        <v>169403</v>
      </c>
      <c r="K36" s="321">
        <v>162166</v>
      </c>
      <c r="L36" s="321">
        <v>158577</v>
      </c>
      <c r="M36" s="321">
        <v>156400</v>
      </c>
      <c r="N36" s="321">
        <v>161253.35</v>
      </c>
      <c r="O36" s="321">
        <v>167590.82999999999</v>
      </c>
      <c r="P36" s="321">
        <v>174435.55</v>
      </c>
      <c r="Q36" s="321">
        <v>185179.76</v>
      </c>
      <c r="R36" s="321">
        <v>192878.5</v>
      </c>
    </row>
    <row r="37" spans="1:18" s="28" customFormat="1" ht="16.5" customHeight="1">
      <c r="A37" s="323"/>
      <c r="B37" s="520"/>
      <c r="C37" s="28" t="s">
        <v>780</v>
      </c>
      <c r="D37" s="324"/>
      <c r="E37" s="196">
        <v>6.1331502231655169E-3</v>
      </c>
      <c r="F37" s="196">
        <v>8.0909978404283649E-3</v>
      </c>
      <c r="G37" s="196">
        <v>4.2356856516148553E-3</v>
      </c>
      <c r="H37" s="196">
        <v>2.4446090813992323E-3</v>
      </c>
      <c r="I37" s="325"/>
      <c r="J37" s="184">
        <v>6.4058353897191713E-3</v>
      </c>
      <c r="K37" s="184">
        <v>6.6745681685226226E-3</v>
      </c>
      <c r="L37" s="184">
        <v>4.2356856516148553E-3</v>
      </c>
      <c r="M37" s="184">
        <v>1.0474819304790418E-2</v>
      </c>
      <c r="N37" s="184">
        <v>6.6426306738583702E-3</v>
      </c>
      <c r="O37" s="184">
        <v>3.7339123498461358E-3</v>
      </c>
      <c r="P37" s="184">
        <v>2.4446090813992323E-3</v>
      </c>
      <c r="Q37" s="184">
        <v>2.2692107423889748E-3</v>
      </c>
      <c r="R37" s="184">
        <v>2.7560086361098452E-3</v>
      </c>
    </row>
    <row r="38" spans="1:18" s="29" customFormat="1" ht="16.5" customHeight="1">
      <c r="A38" s="109"/>
      <c r="B38" s="520"/>
      <c r="C38" s="29" t="s">
        <v>914</v>
      </c>
      <c r="D38" s="30"/>
      <c r="E38" s="319">
        <v>786</v>
      </c>
      <c r="F38" s="319">
        <v>1094</v>
      </c>
      <c r="G38" s="319">
        <v>560</v>
      </c>
      <c r="H38" s="319">
        <v>332.87</v>
      </c>
      <c r="I38" s="316"/>
      <c r="J38" s="316">
        <v>433</v>
      </c>
      <c r="K38" s="316">
        <v>673</v>
      </c>
      <c r="L38" s="316">
        <v>560</v>
      </c>
      <c r="M38" s="316">
        <v>327.25</v>
      </c>
      <c r="N38" s="316">
        <v>428.47</v>
      </c>
      <c r="O38" s="316">
        <v>371.47</v>
      </c>
      <c r="P38" s="316">
        <v>332.87</v>
      </c>
      <c r="Q38" s="316">
        <v>87.15</v>
      </c>
      <c r="R38" s="316">
        <v>217.89</v>
      </c>
    </row>
    <row r="39" spans="1:18" s="29" customFormat="1" ht="16.5" customHeight="1">
      <c r="A39" s="109"/>
      <c r="B39" s="528"/>
      <c r="C39" s="259" t="s">
        <v>28</v>
      </c>
      <c r="D39" s="30"/>
      <c r="E39" s="316">
        <v>128156</v>
      </c>
      <c r="F39" s="316">
        <v>135212</v>
      </c>
      <c r="G39" s="316">
        <v>132210</v>
      </c>
      <c r="H39" s="316">
        <v>136164.92000000001</v>
      </c>
      <c r="I39" s="316"/>
      <c r="J39" s="316">
        <v>136309.59</v>
      </c>
      <c r="K39" s="316">
        <v>134810</v>
      </c>
      <c r="L39" s="316">
        <v>132210</v>
      </c>
      <c r="M39" s="316">
        <v>126702</v>
      </c>
      <c r="N39" s="316">
        <v>130075.23</v>
      </c>
      <c r="O39" s="316">
        <v>133011.70000000001</v>
      </c>
      <c r="P39" s="316">
        <v>136164.92000000001</v>
      </c>
      <c r="Q39" s="316">
        <v>154465.76999999999</v>
      </c>
      <c r="R39" s="316">
        <v>158988.76</v>
      </c>
    </row>
    <row r="40" spans="1:18" s="29" customFormat="1" ht="16.5" customHeight="1">
      <c r="A40" s="109"/>
      <c r="B40" s="524" t="s">
        <v>433</v>
      </c>
      <c r="C40" s="67" t="s">
        <v>434</v>
      </c>
      <c r="D40" s="28"/>
      <c r="E40" s="181">
        <v>1.3990118722808051</v>
      </c>
      <c r="F40" s="181">
        <v>1.4298568187152805</v>
      </c>
      <c r="G40" s="181">
        <v>1.4069708765859286</v>
      </c>
      <c r="H40" s="181">
        <v>1.8714957757296466</v>
      </c>
      <c r="I40" s="207"/>
      <c r="J40" s="181">
        <v>1.5643225359698392</v>
      </c>
      <c r="K40" s="181">
        <v>1.4460190885427426</v>
      </c>
      <c r="L40" s="181">
        <v>1.4069708765859286</v>
      </c>
      <c r="M40" s="181">
        <v>1.9872869481032331</v>
      </c>
      <c r="N40" s="181">
        <v>1.2784971217216599</v>
      </c>
      <c r="O40" s="181">
        <v>2.2878980891719745</v>
      </c>
      <c r="P40" s="181">
        <v>1.8714957757296466</v>
      </c>
      <c r="Q40" s="181">
        <v>1.1943089430894309</v>
      </c>
      <c r="R40" s="464"/>
    </row>
    <row r="41" spans="1:18" s="29" customFormat="1" ht="16.5" customHeight="1">
      <c r="A41" s="109"/>
      <c r="B41" s="520"/>
      <c r="C41" s="29" t="s">
        <v>435</v>
      </c>
      <c r="D41" s="30"/>
      <c r="E41" s="316">
        <v>37944</v>
      </c>
      <c r="F41" s="316">
        <v>36550</v>
      </c>
      <c r="G41" s="316">
        <v>39035</v>
      </c>
      <c r="H41" s="316">
        <v>116961</v>
      </c>
      <c r="I41" s="316"/>
      <c r="J41" s="316">
        <v>40663</v>
      </c>
      <c r="K41" s="316">
        <v>34998</v>
      </c>
      <c r="L41" s="316">
        <v>39035</v>
      </c>
      <c r="M41" s="316">
        <v>234009</v>
      </c>
      <c r="N41" s="316">
        <v>236086</v>
      </c>
      <c r="O41" s="316">
        <v>122128</v>
      </c>
      <c r="P41" s="316">
        <v>116961</v>
      </c>
      <c r="Q41" s="316">
        <v>24973</v>
      </c>
      <c r="R41" s="465"/>
    </row>
    <row r="42" spans="1:18" s="29" customFormat="1" ht="16.5" customHeight="1">
      <c r="A42" s="109"/>
      <c r="B42" s="520"/>
      <c r="C42" s="29" t="s">
        <v>436</v>
      </c>
      <c r="D42" s="30"/>
      <c r="E42" s="316">
        <v>27122</v>
      </c>
      <c r="F42" s="316">
        <v>25562</v>
      </c>
      <c r="G42" s="316">
        <v>27744</v>
      </c>
      <c r="H42" s="316">
        <v>62496</v>
      </c>
      <c r="I42" s="316"/>
      <c r="J42" s="316">
        <v>25994</v>
      </c>
      <c r="K42" s="316">
        <v>24203</v>
      </c>
      <c r="L42" s="316">
        <v>27744</v>
      </c>
      <c r="M42" s="316">
        <v>117753</v>
      </c>
      <c r="N42" s="316">
        <v>184659</v>
      </c>
      <c r="O42" s="316">
        <v>53380</v>
      </c>
      <c r="P42" s="316">
        <v>62496</v>
      </c>
      <c r="Q42" s="316">
        <v>20910</v>
      </c>
      <c r="R42" s="465"/>
    </row>
    <row r="43" spans="1:18" s="29" customFormat="1" ht="16.5" customHeight="1">
      <c r="A43" s="109"/>
      <c r="B43" s="520"/>
      <c r="C43" s="40" t="s">
        <v>437</v>
      </c>
      <c r="D43" s="28"/>
      <c r="E43" s="223">
        <v>1.5837587783703997</v>
      </c>
      <c r="F43" s="223">
        <v>1.2651047930538852</v>
      </c>
      <c r="G43" s="223">
        <v>2.3679452613453567</v>
      </c>
      <c r="H43" s="223">
        <v>1.8714957757296466</v>
      </c>
      <c r="I43" s="207"/>
      <c r="J43" s="209">
        <v>1.3927517985076181</v>
      </c>
      <c r="K43" s="209">
        <v>1.5283061014345101</v>
      </c>
      <c r="L43" s="209">
        <v>2.3679452613453567</v>
      </c>
      <c r="M43" s="209">
        <v>1.9872869481032331</v>
      </c>
      <c r="N43" s="209">
        <v>1.2784971217216599</v>
      </c>
      <c r="O43" s="209">
        <v>2.2878980891719745</v>
      </c>
      <c r="P43" s="209">
        <v>1.8714957757296466</v>
      </c>
      <c r="Q43" s="209">
        <v>2.8106862255324945</v>
      </c>
      <c r="R43" s="209">
        <v>1.7385733470258313</v>
      </c>
    </row>
    <row r="44" spans="1:18" s="29" customFormat="1" ht="16.5" customHeight="1">
      <c r="A44" s="109"/>
      <c r="B44" s="520"/>
      <c r="C44" s="29" t="s">
        <v>435</v>
      </c>
      <c r="D44" s="30"/>
      <c r="E44" s="316">
        <v>624465</v>
      </c>
      <c r="F44" s="316">
        <v>690059</v>
      </c>
      <c r="G44" s="316">
        <v>209028</v>
      </c>
      <c r="H44" s="316">
        <v>116961</v>
      </c>
      <c r="I44" s="316"/>
      <c r="J44" s="316">
        <v>467927</v>
      </c>
      <c r="K44" s="316">
        <v>280516</v>
      </c>
      <c r="L44" s="316">
        <v>209028</v>
      </c>
      <c r="M44" s="316">
        <v>234009</v>
      </c>
      <c r="N44" s="316">
        <v>236086</v>
      </c>
      <c r="O44" s="316">
        <v>122128</v>
      </c>
      <c r="P44" s="316">
        <v>116961</v>
      </c>
      <c r="Q44" s="316">
        <v>123777</v>
      </c>
      <c r="R44" s="316">
        <v>110043</v>
      </c>
    </row>
    <row r="45" spans="1:18" s="29" customFormat="1" ht="16.5" customHeight="1">
      <c r="A45" s="109"/>
      <c r="B45" s="520"/>
      <c r="C45" s="253" t="s">
        <v>436</v>
      </c>
      <c r="D45" s="30"/>
      <c r="E45" s="318">
        <v>394293</v>
      </c>
      <c r="F45" s="318">
        <v>545456</v>
      </c>
      <c r="G45" s="318">
        <v>88274</v>
      </c>
      <c r="H45" s="318">
        <v>62496</v>
      </c>
      <c r="I45" s="316"/>
      <c r="J45" s="318">
        <v>335973</v>
      </c>
      <c r="K45" s="318">
        <v>183547</v>
      </c>
      <c r="L45" s="318">
        <v>88274</v>
      </c>
      <c r="M45" s="318">
        <v>117753</v>
      </c>
      <c r="N45" s="318">
        <v>184659</v>
      </c>
      <c r="O45" s="318">
        <v>53380</v>
      </c>
      <c r="P45" s="318">
        <v>62496</v>
      </c>
      <c r="Q45" s="318">
        <v>44038</v>
      </c>
      <c r="R45" s="318">
        <v>63295</v>
      </c>
    </row>
    <row r="46" spans="1:18" s="29" customFormat="1" ht="16.5" customHeight="1">
      <c r="A46" s="109"/>
      <c r="B46" s="520"/>
      <c r="C46" s="28" t="s">
        <v>438</v>
      </c>
      <c r="D46" s="28"/>
      <c r="E46" s="207">
        <v>0.96489996773152631</v>
      </c>
      <c r="F46" s="207">
        <v>0.97493255079510566</v>
      </c>
      <c r="G46" s="207">
        <v>0.97026892113814611</v>
      </c>
      <c r="H46" s="207">
        <v>0.98700788668581008</v>
      </c>
      <c r="I46" s="207"/>
      <c r="J46" s="207">
        <v>0.96037242581296156</v>
      </c>
      <c r="K46" s="207">
        <v>0.96920724179404061</v>
      </c>
      <c r="L46" s="207">
        <v>0.97027055582194843</v>
      </c>
      <c r="M46" s="207">
        <v>0.9873873618130512</v>
      </c>
      <c r="N46" s="207">
        <v>0.98453639009608263</v>
      </c>
      <c r="O46" s="207">
        <v>0.986933442263915</v>
      </c>
      <c r="P46" s="207">
        <v>0.98700788668581008</v>
      </c>
      <c r="Q46" s="207">
        <v>0.969847313791946</v>
      </c>
      <c r="R46" s="207">
        <v>0.96332517868186351</v>
      </c>
    </row>
    <row r="47" spans="1:18" s="29" customFormat="1" ht="16.5" customHeight="1">
      <c r="A47" s="109"/>
      <c r="B47" s="520"/>
      <c r="C47" s="29" t="s">
        <v>439</v>
      </c>
      <c r="D47" s="30"/>
      <c r="E47" s="316">
        <v>119609</v>
      </c>
      <c r="F47" s="316">
        <v>128693.77021535</v>
      </c>
      <c r="G47" s="316">
        <v>119384.93625858</v>
      </c>
      <c r="H47" s="316">
        <v>144038.94164286001</v>
      </c>
      <c r="I47" s="316"/>
      <c r="J47" s="316">
        <v>125634</v>
      </c>
      <c r="K47" s="316">
        <v>121683</v>
      </c>
      <c r="L47" s="316">
        <v>119385</v>
      </c>
      <c r="M47" s="316">
        <v>123213.60961441</v>
      </c>
      <c r="N47" s="316">
        <v>129503.8</v>
      </c>
      <c r="O47" s="316">
        <v>135329.84625224001</v>
      </c>
      <c r="P47" s="316">
        <v>144038.94164286001</v>
      </c>
      <c r="Q47" s="316">
        <v>151118.01999999999</v>
      </c>
      <c r="R47" s="316">
        <v>160628</v>
      </c>
    </row>
    <row r="48" spans="1:18" s="29" customFormat="1" ht="16.5" customHeight="1">
      <c r="A48" s="109"/>
      <c r="B48" s="520"/>
      <c r="C48" s="29" t="s">
        <v>440</v>
      </c>
      <c r="D48" s="30"/>
      <c r="E48" s="316">
        <v>123960</v>
      </c>
      <c r="F48" s="316">
        <v>132002.74225164999</v>
      </c>
      <c r="G48" s="316">
        <v>123043.14160505</v>
      </c>
      <c r="H48" s="316">
        <v>145934.94498460001</v>
      </c>
      <c r="I48" s="316"/>
      <c r="J48" s="316">
        <v>130818</v>
      </c>
      <c r="K48" s="316">
        <v>125549</v>
      </c>
      <c r="L48" s="316">
        <v>123043</v>
      </c>
      <c r="M48" s="316">
        <v>124787.50931971001</v>
      </c>
      <c r="N48" s="316">
        <v>131537.85</v>
      </c>
      <c r="O48" s="316">
        <v>137121.5529406</v>
      </c>
      <c r="P48" s="316">
        <v>145934.94498460001</v>
      </c>
      <c r="Q48" s="316">
        <v>155816.29999999999</v>
      </c>
      <c r="R48" s="316">
        <v>166743.28</v>
      </c>
    </row>
    <row r="49" spans="1:18" s="29" customFormat="1" ht="16.5" customHeight="1">
      <c r="A49" s="109"/>
      <c r="B49" s="520"/>
      <c r="C49" s="40" t="s">
        <v>441</v>
      </c>
      <c r="D49" s="28"/>
      <c r="E49" s="223">
        <v>1.6137298212835802</v>
      </c>
      <c r="F49" s="223">
        <v>1.9822978065513577</v>
      </c>
      <c r="G49" s="223">
        <v>1.9515433727974261</v>
      </c>
      <c r="H49" s="223">
        <v>1.877925256916162</v>
      </c>
      <c r="I49" s="207"/>
      <c r="J49" s="209">
        <v>1.9975749889674852</v>
      </c>
      <c r="K49" s="209">
        <v>1.9984580416595528</v>
      </c>
      <c r="L49" s="209">
        <v>1.9515433727974261</v>
      </c>
      <c r="M49" s="209">
        <v>1.9103234745235538</v>
      </c>
      <c r="N49" s="209">
        <v>1.9271081923807201</v>
      </c>
      <c r="O49" s="209">
        <v>1.8745995640223676</v>
      </c>
      <c r="P49" s="209">
        <v>1.877925256916162</v>
      </c>
      <c r="Q49" s="209">
        <v>2.0112167812627861</v>
      </c>
      <c r="R49" s="209">
        <v>1.8042588042588044</v>
      </c>
    </row>
    <row r="50" spans="1:18" s="29" customFormat="1" ht="16.5" customHeight="1">
      <c r="A50" s="109"/>
      <c r="B50" s="520"/>
      <c r="C50" s="29" t="s">
        <v>442</v>
      </c>
      <c r="D50" s="30"/>
      <c r="E50" s="316">
        <v>739340</v>
      </c>
      <c r="F50" s="316">
        <v>512870</v>
      </c>
      <c r="G50" s="316">
        <v>310553</v>
      </c>
      <c r="H50" s="316">
        <v>177986</v>
      </c>
      <c r="I50" s="316"/>
      <c r="J50" s="316">
        <v>466236</v>
      </c>
      <c r="K50" s="316">
        <v>374559</v>
      </c>
      <c r="L50" s="316">
        <v>310553</v>
      </c>
      <c r="M50" s="316">
        <v>270242</v>
      </c>
      <c r="N50" s="316">
        <v>221259</v>
      </c>
      <c r="O50" s="316">
        <v>197789</v>
      </c>
      <c r="P50" s="316">
        <v>177986</v>
      </c>
      <c r="Q50" s="316">
        <v>201538</v>
      </c>
      <c r="R50" s="316">
        <v>187255</v>
      </c>
    </row>
    <row r="51" spans="1:18" s="29" customFormat="1" ht="16.5" customHeight="1" thickBot="1">
      <c r="A51" s="109"/>
      <c r="B51" s="530"/>
      <c r="C51" s="266" t="s">
        <v>443</v>
      </c>
      <c r="D51" s="68"/>
      <c r="E51" s="317">
        <v>458156</v>
      </c>
      <c r="F51" s="317">
        <v>258725</v>
      </c>
      <c r="G51" s="317">
        <v>159132</v>
      </c>
      <c r="H51" s="317">
        <v>94778</v>
      </c>
      <c r="I51" s="317"/>
      <c r="J51" s="317">
        <v>233401</v>
      </c>
      <c r="K51" s="317">
        <v>187424</v>
      </c>
      <c r="L51" s="317">
        <v>159132</v>
      </c>
      <c r="M51" s="317">
        <v>141464</v>
      </c>
      <c r="N51" s="317">
        <v>114814</v>
      </c>
      <c r="O51" s="317">
        <v>105510</v>
      </c>
      <c r="P51" s="317">
        <v>94778</v>
      </c>
      <c r="Q51" s="317">
        <v>100207</v>
      </c>
      <c r="R51" s="317">
        <v>103785</v>
      </c>
    </row>
    <row r="52" spans="1:18" ht="16.5" customHeight="1">
      <c r="J52" s="333"/>
      <c r="K52" s="333"/>
      <c r="L52" s="333"/>
      <c r="M52" s="333"/>
      <c r="N52" s="333"/>
      <c r="O52" s="333"/>
      <c r="P52" s="333"/>
      <c r="Q52" s="333"/>
      <c r="R52" s="333"/>
    </row>
    <row r="53" spans="1:18" ht="16.5" customHeight="1">
      <c r="C53" s="63" t="s">
        <v>736</v>
      </c>
    </row>
    <row r="54" spans="1:18" ht="16.5" customHeight="1">
      <c r="C54" s="63" t="s">
        <v>737</v>
      </c>
    </row>
    <row r="55" spans="1:18" ht="16.5" customHeight="1"/>
    <row r="56" spans="1:18" ht="16.5" customHeight="1"/>
    <row r="57" spans="1:18" ht="16.5" customHeight="1"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6.5" customHeight="1"/>
    <row r="59" spans="1:18" ht="16.5" customHeight="1"/>
    <row r="60" spans="1:18" ht="16.5" customHeight="1"/>
    <row r="61" spans="1:18" ht="16.5" customHeight="1"/>
    <row r="62" spans="1:18" ht="16.5" customHeight="1"/>
    <row r="63" spans="1:18" ht="16.5" customHeight="1"/>
    <row r="64" spans="1:18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</sheetData>
  <mergeCells count="6">
    <mergeCell ref="M2:R2"/>
    <mergeCell ref="B40:B51"/>
    <mergeCell ref="B4:B13"/>
    <mergeCell ref="B14:B25"/>
    <mergeCell ref="B26:B39"/>
    <mergeCell ref="F2:H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18" s="4" customFormat="1" ht="26.25" customHeight="1">
      <c r="A1" s="20"/>
      <c r="B1" s="19" t="s">
        <v>846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404" t="s">
        <v>849</v>
      </c>
      <c r="C3" s="405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ht="16.5" customHeight="1">
      <c r="A4" s="113" t="s">
        <v>840</v>
      </c>
      <c r="B4" s="239" t="s">
        <v>721</v>
      </c>
      <c r="C4" s="239"/>
      <c r="D4" s="28"/>
      <c r="E4" s="31" t="s">
        <v>848</v>
      </c>
      <c r="F4" s="31" t="s">
        <v>36</v>
      </c>
      <c r="G4" s="31" t="s">
        <v>37</v>
      </c>
      <c r="H4" s="31" t="s">
        <v>870</v>
      </c>
      <c r="J4" s="31" t="s">
        <v>30</v>
      </c>
      <c r="K4" s="31" t="s">
        <v>31</v>
      </c>
      <c r="L4" s="31" t="s">
        <v>32</v>
      </c>
      <c r="M4" s="31" t="s">
        <v>33</v>
      </c>
      <c r="N4" s="31" t="s">
        <v>34</v>
      </c>
      <c r="O4" s="31" t="s">
        <v>49</v>
      </c>
      <c r="P4" s="31" t="s">
        <v>871</v>
      </c>
      <c r="Q4" s="31" t="s">
        <v>1134</v>
      </c>
      <c r="R4" s="31" t="s">
        <v>1135</v>
      </c>
    </row>
    <row r="5" spans="1:18" ht="16.5" customHeight="1">
      <c r="A5" s="113" t="s">
        <v>50</v>
      </c>
      <c r="B5" s="71" t="s">
        <v>202</v>
      </c>
      <c r="C5" s="72"/>
      <c r="D5" s="16"/>
      <c r="E5" s="291">
        <v>168244</v>
      </c>
      <c r="F5" s="291">
        <v>170461</v>
      </c>
      <c r="G5" s="291">
        <v>165157</v>
      </c>
      <c r="H5" s="291">
        <v>174237.28</v>
      </c>
      <c r="I5" s="12"/>
      <c r="J5" s="291">
        <v>169403</v>
      </c>
      <c r="K5" s="291">
        <v>162166</v>
      </c>
      <c r="L5" s="291">
        <v>158577</v>
      </c>
      <c r="M5" s="291">
        <v>156400</v>
      </c>
      <c r="N5" s="291">
        <v>161253.35</v>
      </c>
      <c r="O5" s="291">
        <v>167590.82999999999</v>
      </c>
      <c r="P5" s="291">
        <v>174237.28</v>
      </c>
      <c r="Q5" s="291">
        <v>185179.76424993001</v>
      </c>
      <c r="R5" s="291">
        <v>192878.5</v>
      </c>
    </row>
    <row r="6" spans="1:18" ht="16.5" customHeight="1">
      <c r="A6" s="374" t="s">
        <v>796</v>
      </c>
      <c r="B6" s="73" t="s">
        <v>203</v>
      </c>
      <c r="C6" s="73"/>
      <c r="D6" s="16"/>
      <c r="E6" s="164">
        <v>156876</v>
      </c>
      <c r="F6" s="164">
        <v>161621</v>
      </c>
      <c r="G6" s="164">
        <v>158560</v>
      </c>
      <c r="H6" s="164">
        <v>171142.56</v>
      </c>
      <c r="I6" s="16"/>
      <c r="J6" s="164">
        <v>161948</v>
      </c>
      <c r="K6" s="164">
        <v>156235</v>
      </c>
      <c r="L6" s="164">
        <v>153189</v>
      </c>
      <c r="M6" s="164">
        <v>151736</v>
      </c>
      <c r="N6" s="164">
        <v>157042.81</v>
      </c>
      <c r="O6" s="164">
        <v>163722.51</v>
      </c>
      <c r="P6" s="164">
        <v>171142.56</v>
      </c>
      <c r="Q6" s="164">
        <v>182162.06904122999</v>
      </c>
      <c r="R6" s="164">
        <v>189947.3</v>
      </c>
    </row>
    <row r="7" spans="1:18" ht="16.5" customHeight="1">
      <c r="A7" s="115" t="s">
        <v>694</v>
      </c>
      <c r="B7" s="73" t="s">
        <v>204</v>
      </c>
      <c r="C7" s="73"/>
      <c r="D7" s="16"/>
      <c r="E7" s="164">
        <v>7536</v>
      </c>
      <c r="F7" s="164">
        <v>5891</v>
      </c>
      <c r="G7" s="164">
        <v>4772</v>
      </c>
      <c r="H7" s="164">
        <v>1817.51</v>
      </c>
      <c r="I7" s="16"/>
      <c r="J7" s="164">
        <v>5895</v>
      </c>
      <c r="K7" s="164">
        <v>4183</v>
      </c>
      <c r="L7" s="164">
        <v>3726</v>
      </c>
      <c r="M7" s="164">
        <v>1902</v>
      </c>
      <c r="N7" s="164">
        <v>2330.04</v>
      </c>
      <c r="O7" s="164">
        <v>2959.73</v>
      </c>
      <c r="P7" s="164">
        <v>1817.51</v>
      </c>
      <c r="Q7" s="164">
        <v>2290.57077054</v>
      </c>
      <c r="R7" s="164">
        <v>1488.7</v>
      </c>
    </row>
    <row r="8" spans="1:18" s="6" customFormat="1" ht="16.5" customHeight="1">
      <c r="A8" s="115" t="s">
        <v>695</v>
      </c>
      <c r="B8" s="73" t="s">
        <v>205</v>
      </c>
      <c r="C8" s="73"/>
      <c r="D8" s="16"/>
      <c r="E8" s="164">
        <v>32352</v>
      </c>
      <c r="F8" s="164">
        <v>29481</v>
      </c>
      <c r="G8" s="164">
        <v>27699</v>
      </c>
      <c r="H8" s="164">
        <v>26447.29</v>
      </c>
      <c r="I8" s="16"/>
      <c r="J8" s="164">
        <v>27712</v>
      </c>
      <c r="K8" s="164">
        <v>27586</v>
      </c>
      <c r="L8" s="164">
        <v>27834</v>
      </c>
      <c r="M8" s="164">
        <v>25756</v>
      </c>
      <c r="N8" s="164">
        <v>24761.53</v>
      </c>
      <c r="O8" s="164">
        <v>25393.759999999998</v>
      </c>
      <c r="P8" s="164">
        <v>26447.29</v>
      </c>
      <c r="Q8" s="164">
        <v>27019.75395695</v>
      </c>
      <c r="R8" s="164">
        <v>25844.89</v>
      </c>
    </row>
    <row r="9" spans="1:18" s="6" customFormat="1" ht="16.5" customHeight="1">
      <c r="A9" s="115" t="s">
        <v>696</v>
      </c>
      <c r="B9" s="73" t="s">
        <v>206</v>
      </c>
      <c r="C9" s="73"/>
      <c r="D9" s="15"/>
      <c r="E9" s="164">
        <v>116988</v>
      </c>
      <c r="F9" s="164">
        <v>126249</v>
      </c>
      <c r="G9" s="164">
        <v>126088</v>
      </c>
      <c r="H9" s="164">
        <v>142877.76000000001</v>
      </c>
      <c r="I9" s="16"/>
      <c r="J9" s="164">
        <v>128340</v>
      </c>
      <c r="K9" s="164">
        <v>124466</v>
      </c>
      <c r="L9" s="164">
        <v>121630</v>
      </c>
      <c r="M9" s="164">
        <v>124079</v>
      </c>
      <c r="N9" s="164">
        <v>129951.24</v>
      </c>
      <c r="O9" s="164">
        <v>135369.01999999999</v>
      </c>
      <c r="P9" s="164">
        <v>142877.76000000001</v>
      </c>
      <c r="Q9" s="164">
        <v>152851.74431374</v>
      </c>
      <c r="R9" s="164">
        <v>162613.71</v>
      </c>
    </row>
    <row r="10" spans="1:18" s="6" customFormat="1" ht="16.5" customHeight="1">
      <c r="A10" s="115" t="s">
        <v>711</v>
      </c>
      <c r="B10" s="73" t="s">
        <v>207</v>
      </c>
      <c r="C10" s="73"/>
      <c r="D10" s="15"/>
      <c r="E10" s="164">
        <v>114904</v>
      </c>
      <c r="F10" s="164">
        <v>124250</v>
      </c>
      <c r="G10" s="164">
        <v>123905</v>
      </c>
      <c r="H10" s="164">
        <v>140755.34</v>
      </c>
      <c r="I10" s="16"/>
      <c r="J10" s="164">
        <v>126226</v>
      </c>
      <c r="K10" s="164">
        <v>122058</v>
      </c>
      <c r="L10" s="164">
        <v>119410</v>
      </c>
      <c r="M10" s="164">
        <v>121234</v>
      </c>
      <c r="N10" s="164">
        <v>127511.38</v>
      </c>
      <c r="O10" s="164">
        <v>133165.98000000001</v>
      </c>
      <c r="P10" s="164">
        <v>140755.34</v>
      </c>
      <c r="Q10" s="164">
        <v>149573.31248804001</v>
      </c>
      <c r="R10" s="164">
        <v>158673.37</v>
      </c>
    </row>
    <row r="11" spans="1:18" s="6" customFormat="1" ht="16.5" customHeight="1">
      <c r="A11" s="115" t="s">
        <v>697</v>
      </c>
      <c r="B11" s="73" t="s">
        <v>208</v>
      </c>
      <c r="C11" s="73"/>
      <c r="D11" s="15"/>
      <c r="E11" s="164">
        <v>789</v>
      </c>
      <c r="F11" s="164">
        <v>729</v>
      </c>
      <c r="G11" s="164">
        <v>674</v>
      </c>
      <c r="H11" s="164">
        <v>662.42</v>
      </c>
      <c r="I11" s="16"/>
      <c r="J11" s="164">
        <v>645</v>
      </c>
      <c r="K11" s="164">
        <v>697</v>
      </c>
      <c r="L11" s="164">
        <v>645</v>
      </c>
      <c r="M11" s="164">
        <v>645</v>
      </c>
      <c r="N11" s="164">
        <v>618.6</v>
      </c>
      <c r="O11" s="164">
        <v>664.77</v>
      </c>
      <c r="P11" s="164">
        <v>662.42</v>
      </c>
      <c r="Q11" s="164">
        <v>724.70276336999996</v>
      </c>
      <c r="R11" s="164">
        <v>722.28</v>
      </c>
    </row>
    <row r="12" spans="1:18" s="6" customFormat="1" ht="16.5" customHeight="1">
      <c r="A12" s="373" t="s">
        <v>844</v>
      </c>
      <c r="B12" s="73" t="s">
        <v>209</v>
      </c>
      <c r="C12" s="73"/>
      <c r="D12" s="15"/>
      <c r="E12" s="164">
        <v>16</v>
      </c>
      <c r="F12" s="164">
        <v>7</v>
      </c>
      <c r="G12" s="164">
        <v>9</v>
      </c>
      <c r="H12" s="164">
        <v>15.12</v>
      </c>
      <c r="I12" s="16"/>
      <c r="J12" s="164">
        <v>9</v>
      </c>
      <c r="K12" s="164">
        <v>4</v>
      </c>
      <c r="L12" s="164">
        <v>4</v>
      </c>
      <c r="M12" s="164">
        <v>35</v>
      </c>
      <c r="N12" s="164">
        <v>39.42</v>
      </c>
      <c r="O12" s="164">
        <v>69.44</v>
      </c>
      <c r="P12" s="164">
        <v>15.12</v>
      </c>
      <c r="Q12" s="164">
        <v>2.6350793299999999</v>
      </c>
      <c r="R12" s="164">
        <v>5.57</v>
      </c>
    </row>
    <row r="13" spans="1:18" s="6" customFormat="1" ht="16.5" customHeight="1">
      <c r="A13" s="115" t="s">
        <v>698</v>
      </c>
      <c r="B13" s="73" t="s">
        <v>210</v>
      </c>
      <c r="C13" s="73"/>
      <c r="D13" s="15"/>
      <c r="E13" s="164">
        <v>0</v>
      </c>
      <c r="F13" s="164">
        <v>2</v>
      </c>
      <c r="G13" s="164">
        <v>17</v>
      </c>
      <c r="H13" s="164">
        <v>18.22</v>
      </c>
      <c r="I13" s="16"/>
      <c r="J13" s="164">
        <v>13</v>
      </c>
      <c r="K13" s="164">
        <v>19</v>
      </c>
      <c r="L13" s="164">
        <v>26</v>
      </c>
      <c r="M13" s="164">
        <v>23</v>
      </c>
      <c r="N13" s="164">
        <v>20.68</v>
      </c>
      <c r="O13" s="164">
        <v>19.16</v>
      </c>
      <c r="P13" s="164">
        <v>18.22</v>
      </c>
      <c r="Q13" s="164">
        <v>17.819939099999999</v>
      </c>
      <c r="R13" s="164">
        <v>16.48</v>
      </c>
    </row>
    <row r="14" spans="1:18" s="6" customFormat="1" ht="16.5" customHeight="1">
      <c r="A14" s="115" t="s">
        <v>699</v>
      </c>
      <c r="B14" s="73" t="s">
        <v>211</v>
      </c>
      <c r="C14" s="73"/>
      <c r="D14" s="15"/>
      <c r="E14" s="164">
        <v>1875</v>
      </c>
      <c r="F14" s="164">
        <v>1755</v>
      </c>
      <c r="G14" s="164">
        <v>1763</v>
      </c>
      <c r="H14" s="164">
        <v>2029.6</v>
      </c>
      <c r="I14" s="16"/>
      <c r="J14" s="164">
        <v>2020</v>
      </c>
      <c r="K14" s="164">
        <v>1769</v>
      </c>
      <c r="L14" s="164">
        <v>1618</v>
      </c>
      <c r="M14" s="164">
        <v>1557</v>
      </c>
      <c r="N14" s="164">
        <v>1702.76</v>
      </c>
      <c r="O14" s="164">
        <v>1901.73</v>
      </c>
      <c r="P14" s="164">
        <v>2029.6</v>
      </c>
      <c r="Q14" s="164">
        <v>2164.53148401</v>
      </c>
      <c r="R14" s="164">
        <v>2467.9499999999998</v>
      </c>
    </row>
    <row r="15" spans="1:18" s="6" customFormat="1" ht="16.5" customHeight="1">
      <c r="A15" s="115" t="s">
        <v>700</v>
      </c>
      <c r="B15" s="73" t="s">
        <v>212</v>
      </c>
      <c r="C15" s="73"/>
      <c r="D15" s="15"/>
      <c r="E15" s="164">
        <v>929</v>
      </c>
      <c r="F15" s="164">
        <v>1050</v>
      </c>
      <c r="G15" s="164">
        <v>1281</v>
      </c>
      <c r="H15" s="164">
        <v>478.65</v>
      </c>
      <c r="I15" s="16"/>
      <c r="J15" s="164">
        <v>1097</v>
      </c>
      <c r="K15" s="164">
        <v>1364</v>
      </c>
      <c r="L15" s="164">
        <v>1373</v>
      </c>
      <c r="M15" s="164">
        <v>1677</v>
      </c>
      <c r="N15" s="164">
        <v>1362.87</v>
      </c>
      <c r="O15" s="164">
        <v>747.83</v>
      </c>
      <c r="P15" s="164">
        <v>478.65</v>
      </c>
      <c r="Q15" s="164">
        <v>1172.25274724</v>
      </c>
      <c r="R15" s="164">
        <v>1555.56</v>
      </c>
    </row>
    <row r="16" spans="1:18" s="6" customFormat="1" ht="16.5" customHeight="1">
      <c r="A16" s="115" t="s">
        <v>701</v>
      </c>
      <c r="B16" s="73" t="s">
        <v>213</v>
      </c>
      <c r="C16" s="73"/>
      <c r="D16" s="15"/>
      <c r="E16" s="164">
        <v>1523</v>
      </c>
      <c r="F16" s="164">
        <v>1544</v>
      </c>
      <c r="G16" s="164">
        <v>1561</v>
      </c>
      <c r="H16" s="164">
        <v>1081.5999999999999</v>
      </c>
      <c r="I16" s="16"/>
      <c r="J16" s="164">
        <v>1669</v>
      </c>
      <c r="K16" s="164">
        <v>1445</v>
      </c>
      <c r="L16" s="16">
        <v>1446</v>
      </c>
      <c r="M16" s="164">
        <v>1091</v>
      </c>
      <c r="N16" s="164">
        <v>1304.47</v>
      </c>
      <c r="O16" s="164">
        <v>1199.8900000000001</v>
      </c>
      <c r="P16" s="164">
        <v>1081.5999999999999</v>
      </c>
      <c r="Q16" s="164">
        <v>803.51018735000002</v>
      </c>
      <c r="R16" s="164">
        <v>827.5</v>
      </c>
    </row>
    <row r="17" spans="1:18" s="6" customFormat="1" ht="16.5" customHeight="1">
      <c r="A17" s="113" t="s">
        <v>692</v>
      </c>
      <c r="B17" s="72" t="s">
        <v>214</v>
      </c>
      <c r="C17" s="72"/>
      <c r="D17" s="15"/>
      <c r="E17" s="177">
        <v>0</v>
      </c>
      <c r="F17" s="177">
        <v>0</v>
      </c>
      <c r="G17" s="177">
        <v>0</v>
      </c>
      <c r="H17" s="177">
        <v>0</v>
      </c>
      <c r="I17" s="16"/>
      <c r="J17" s="177">
        <v>0</v>
      </c>
      <c r="K17" s="177">
        <v>0</v>
      </c>
      <c r="L17" s="36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</row>
    <row r="18" spans="1:18" s="6" customFormat="1" ht="16.5" customHeight="1">
      <c r="A18" s="111" t="s">
        <v>693</v>
      </c>
      <c r="B18" s="73" t="s">
        <v>215</v>
      </c>
      <c r="C18" s="73"/>
      <c r="D18" s="15"/>
      <c r="E18" s="164">
        <v>11368</v>
      </c>
      <c r="F18" s="164">
        <v>8840</v>
      </c>
      <c r="G18" s="164">
        <v>6598</v>
      </c>
      <c r="H18" s="164">
        <v>3094.72</v>
      </c>
      <c r="I18" s="16"/>
      <c r="J18" s="164">
        <v>7455</v>
      </c>
      <c r="K18" s="164">
        <v>5931</v>
      </c>
      <c r="L18" s="16">
        <v>5388</v>
      </c>
      <c r="M18" s="164">
        <v>4664</v>
      </c>
      <c r="N18" s="164">
        <v>4210.54</v>
      </c>
      <c r="O18" s="164">
        <v>3868.32</v>
      </c>
      <c r="P18" s="164">
        <v>3094.72</v>
      </c>
      <c r="Q18" s="164">
        <v>3017.6952087</v>
      </c>
      <c r="R18" s="164">
        <v>2931.2</v>
      </c>
    </row>
    <row r="19" spans="1:18" s="6" customFormat="1" ht="16.5" customHeight="1">
      <c r="A19" s="114"/>
      <c r="B19" s="73" t="s">
        <v>216</v>
      </c>
      <c r="C19" s="73"/>
      <c r="D19" s="15"/>
      <c r="E19" s="164">
        <v>282</v>
      </c>
      <c r="F19" s="164">
        <v>224</v>
      </c>
      <c r="G19" s="164">
        <v>227</v>
      </c>
      <c r="H19" s="164">
        <v>180.05</v>
      </c>
      <c r="I19" s="16"/>
      <c r="J19" s="164">
        <v>257</v>
      </c>
      <c r="K19" s="164">
        <v>290</v>
      </c>
      <c r="L19" s="16">
        <v>203</v>
      </c>
      <c r="M19" s="164">
        <v>258</v>
      </c>
      <c r="N19" s="164">
        <v>220.05</v>
      </c>
      <c r="O19" s="164">
        <v>279.16000000000003</v>
      </c>
      <c r="P19" s="164">
        <v>180.05</v>
      </c>
      <c r="Q19" s="164">
        <v>177.77529272999999</v>
      </c>
      <c r="R19" s="164">
        <v>185.93</v>
      </c>
    </row>
    <row r="20" spans="1:18" s="6" customFormat="1" ht="16.5" customHeight="1">
      <c r="A20" s="114"/>
      <c r="B20" s="73" t="s">
        <v>217</v>
      </c>
      <c r="C20" s="73"/>
      <c r="D20" s="15"/>
      <c r="E20" s="164">
        <v>63</v>
      </c>
      <c r="F20" s="164">
        <v>53</v>
      </c>
      <c r="G20" s="164">
        <v>28</v>
      </c>
      <c r="H20" s="164">
        <v>48.5</v>
      </c>
      <c r="I20" s="16"/>
      <c r="J20" s="164">
        <v>38</v>
      </c>
      <c r="K20" s="164">
        <v>0</v>
      </c>
      <c r="L20" s="16">
        <v>1</v>
      </c>
      <c r="M20" s="164">
        <v>1</v>
      </c>
      <c r="N20" s="164">
        <v>68.67</v>
      </c>
      <c r="O20" s="164">
        <v>91.57</v>
      </c>
      <c r="P20" s="164">
        <v>48.5</v>
      </c>
      <c r="Q20" s="164">
        <v>49.475593359999998</v>
      </c>
      <c r="R20" s="164">
        <v>47.61</v>
      </c>
    </row>
    <row r="21" spans="1:18" s="6" customFormat="1" ht="16.5" customHeight="1">
      <c r="A21" s="109"/>
      <c r="B21" s="73" t="s">
        <v>218</v>
      </c>
      <c r="C21" s="73"/>
      <c r="D21" s="15"/>
      <c r="E21" s="164">
        <v>11023</v>
      </c>
      <c r="F21" s="164">
        <v>8563</v>
      </c>
      <c r="G21" s="164">
        <v>6342</v>
      </c>
      <c r="H21" s="164">
        <v>2866.17</v>
      </c>
      <c r="I21" s="16"/>
      <c r="J21" s="164">
        <v>7160</v>
      </c>
      <c r="K21" s="164">
        <v>5641</v>
      </c>
      <c r="L21" s="16">
        <v>5185</v>
      </c>
      <c r="M21" s="164">
        <v>4406</v>
      </c>
      <c r="N21" s="164">
        <v>3921.83</v>
      </c>
      <c r="O21" s="164">
        <v>3497.59</v>
      </c>
      <c r="P21" s="164">
        <v>2866.17</v>
      </c>
      <c r="Q21" s="164">
        <v>2790.4443226100002</v>
      </c>
      <c r="R21" s="164">
        <v>2697.66</v>
      </c>
    </row>
    <row r="22" spans="1:18" s="6" customFormat="1" ht="16.5" customHeight="1">
      <c r="A22" s="109"/>
      <c r="B22" s="74" t="s">
        <v>214</v>
      </c>
      <c r="C22" s="74"/>
      <c r="D22" s="15"/>
      <c r="E22" s="206">
        <v>0</v>
      </c>
      <c r="F22" s="206">
        <v>0</v>
      </c>
      <c r="G22" s="206">
        <v>0</v>
      </c>
      <c r="H22" s="206">
        <v>0</v>
      </c>
      <c r="I22" s="16"/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</row>
    <row r="23" spans="1:18" s="6" customFormat="1" ht="16.5" customHeight="1">
      <c r="A23" s="109"/>
      <c r="B23" s="75" t="s">
        <v>219</v>
      </c>
      <c r="C23" s="76"/>
      <c r="D23" s="15"/>
      <c r="E23" s="174">
        <v>161419</v>
      </c>
      <c r="F23" s="174">
        <v>163089</v>
      </c>
      <c r="G23" s="174">
        <v>157668</v>
      </c>
      <c r="H23" s="174">
        <v>167042.78</v>
      </c>
      <c r="I23" s="12"/>
      <c r="J23" s="174">
        <v>161747</v>
      </c>
      <c r="K23" s="174">
        <v>154898</v>
      </c>
      <c r="L23" s="174">
        <v>151623</v>
      </c>
      <c r="M23" s="174">
        <v>151080</v>
      </c>
      <c r="N23" s="174">
        <v>155684.84</v>
      </c>
      <c r="O23" s="174">
        <v>160957.32</v>
      </c>
      <c r="P23" s="174">
        <v>167042.78</v>
      </c>
      <c r="Q23" s="174">
        <v>177328.08455083001</v>
      </c>
      <c r="R23" s="174">
        <v>185365.97</v>
      </c>
    </row>
    <row r="24" spans="1:18" s="6" customFormat="1" ht="16.5" customHeight="1">
      <c r="A24" s="109"/>
      <c r="B24" s="73" t="s">
        <v>220</v>
      </c>
      <c r="C24" s="73"/>
      <c r="D24" s="15"/>
      <c r="E24" s="164">
        <v>149798</v>
      </c>
      <c r="F24" s="164">
        <v>154002</v>
      </c>
      <c r="G24" s="164">
        <v>150879</v>
      </c>
      <c r="H24" s="164">
        <v>163736.57999999999</v>
      </c>
      <c r="I24" s="16"/>
      <c r="J24" s="164">
        <v>154097</v>
      </c>
      <c r="K24" s="164">
        <v>148752</v>
      </c>
      <c r="L24" s="164">
        <v>146003</v>
      </c>
      <c r="M24" s="164">
        <v>146236</v>
      </c>
      <c r="N24" s="164">
        <v>151255.09</v>
      </c>
      <c r="O24" s="164">
        <v>156896.73000000001</v>
      </c>
      <c r="P24" s="164">
        <v>163736.57999999999</v>
      </c>
      <c r="Q24" s="164">
        <v>174128.05588512</v>
      </c>
      <c r="R24" s="164">
        <v>182256.45</v>
      </c>
    </row>
    <row r="25" spans="1:18" s="6" customFormat="1" ht="16.5" customHeight="1">
      <c r="A25" s="109"/>
      <c r="B25" s="73" t="s">
        <v>221</v>
      </c>
      <c r="C25" s="73"/>
      <c r="D25" s="15"/>
      <c r="E25" s="164">
        <v>125653</v>
      </c>
      <c r="F25" s="164">
        <v>131421</v>
      </c>
      <c r="G25" s="164">
        <v>129846</v>
      </c>
      <c r="H25" s="164">
        <v>142745.25</v>
      </c>
      <c r="I25" s="16"/>
      <c r="J25" s="164">
        <v>133213</v>
      </c>
      <c r="K25" s="164">
        <v>127847</v>
      </c>
      <c r="L25" s="164">
        <v>125180</v>
      </c>
      <c r="M25" s="164">
        <v>125905</v>
      </c>
      <c r="N25" s="164">
        <v>130951.53</v>
      </c>
      <c r="O25" s="164">
        <v>136532.85999999999</v>
      </c>
      <c r="P25" s="164">
        <v>142745.25</v>
      </c>
      <c r="Q25" s="164">
        <v>154387.42598862</v>
      </c>
      <c r="R25" s="164">
        <v>162043</v>
      </c>
    </row>
    <row r="26" spans="1:18" s="6" customFormat="1" ht="16.5" customHeight="1">
      <c r="A26" s="109"/>
      <c r="B26" s="73" t="s">
        <v>222</v>
      </c>
      <c r="C26" s="73"/>
      <c r="D26" s="15"/>
      <c r="E26" s="164">
        <v>118245</v>
      </c>
      <c r="F26" s="164">
        <v>126249</v>
      </c>
      <c r="G26" s="164">
        <v>126294</v>
      </c>
      <c r="H26" s="164">
        <v>139161.46</v>
      </c>
      <c r="I26" s="16"/>
      <c r="J26" s="164">
        <v>129523</v>
      </c>
      <c r="K26" s="164">
        <v>124388</v>
      </c>
      <c r="L26" s="164">
        <v>121964</v>
      </c>
      <c r="M26" s="164">
        <v>121535</v>
      </c>
      <c r="N26" s="164">
        <v>126857.7</v>
      </c>
      <c r="O26" s="164">
        <v>132904.67000000001</v>
      </c>
      <c r="P26" s="164">
        <v>139161.46</v>
      </c>
      <c r="Q26" s="164">
        <v>151718.60544183999</v>
      </c>
      <c r="R26" s="164">
        <v>160224.87</v>
      </c>
    </row>
    <row r="27" spans="1:18" s="6" customFormat="1" ht="16.5" customHeight="1">
      <c r="A27" s="109"/>
      <c r="B27" s="73" t="s">
        <v>223</v>
      </c>
      <c r="C27" s="73"/>
      <c r="D27" s="15"/>
      <c r="E27" s="164">
        <v>7408</v>
      </c>
      <c r="F27" s="164">
        <v>5171</v>
      </c>
      <c r="G27" s="164">
        <v>3552</v>
      </c>
      <c r="H27" s="164">
        <v>3583.78</v>
      </c>
      <c r="I27" s="16"/>
      <c r="J27" s="164">
        <v>3691</v>
      </c>
      <c r="K27" s="164">
        <v>3460</v>
      </c>
      <c r="L27" s="164">
        <v>3216</v>
      </c>
      <c r="M27" s="164">
        <v>4370</v>
      </c>
      <c r="N27" s="164">
        <v>4093.83</v>
      </c>
      <c r="O27" s="164">
        <v>3628.19</v>
      </c>
      <c r="P27" s="164">
        <v>3583.78</v>
      </c>
      <c r="Q27" s="164">
        <v>2668.8205467799999</v>
      </c>
      <c r="R27" s="164">
        <v>1818.13</v>
      </c>
    </row>
    <row r="28" spans="1:18" s="6" customFormat="1" ht="16.5" customHeight="1">
      <c r="A28" s="109"/>
      <c r="B28" s="73" t="s">
        <v>224</v>
      </c>
      <c r="C28" s="73"/>
      <c r="D28" s="15"/>
      <c r="E28" s="164">
        <v>15759</v>
      </c>
      <c r="F28" s="164">
        <v>13710</v>
      </c>
      <c r="G28" s="164">
        <v>11725</v>
      </c>
      <c r="H28" s="164">
        <v>13155.75</v>
      </c>
      <c r="I28" s="16"/>
      <c r="J28" s="164">
        <v>11851</v>
      </c>
      <c r="K28" s="164">
        <v>11711</v>
      </c>
      <c r="L28" s="164">
        <v>11276</v>
      </c>
      <c r="M28" s="164">
        <v>11171</v>
      </c>
      <c r="N28" s="164">
        <v>11991.38</v>
      </c>
      <c r="O28" s="164">
        <v>12494.49</v>
      </c>
      <c r="P28" s="164">
        <v>13155.75</v>
      </c>
      <c r="Q28" s="164">
        <v>11839.373222439999</v>
      </c>
      <c r="R28" s="164">
        <v>11884.94</v>
      </c>
    </row>
    <row r="29" spans="1:18" s="6" customFormat="1" ht="16.5" customHeight="1">
      <c r="A29" s="109"/>
      <c r="B29" s="73" t="s">
        <v>225</v>
      </c>
      <c r="C29" s="73"/>
      <c r="D29" s="15"/>
      <c r="E29" s="164">
        <v>10410</v>
      </c>
      <c r="F29" s="164">
        <v>10177</v>
      </c>
      <c r="G29" s="164">
        <v>9784</v>
      </c>
      <c r="H29" s="164">
        <v>11357.51</v>
      </c>
      <c r="I29" s="16"/>
      <c r="J29" s="164">
        <v>9916</v>
      </c>
      <c r="K29" s="164">
        <v>9874</v>
      </c>
      <c r="L29" s="164">
        <v>9470</v>
      </c>
      <c r="M29" s="164">
        <v>9526</v>
      </c>
      <c r="N29" s="164">
        <v>10098.25</v>
      </c>
      <c r="O29" s="164">
        <v>10503.26</v>
      </c>
      <c r="P29" s="164">
        <v>11357.51</v>
      </c>
      <c r="Q29" s="164">
        <v>10545.012377049999</v>
      </c>
      <c r="R29" s="164">
        <v>10953.9</v>
      </c>
    </row>
    <row r="30" spans="1:18" s="6" customFormat="1" ht="16.5" customHeight="1">
      <c r="A30" s="109"/>
      <c r="B30" s="73" t="s">
        <v>226</v>
      </c>
      <c r="C30" s="73"/>
      <c r="D30" s="15"/>
      <c r="E30" s="164">
        <v>4993</v>
      </c>
      <c r="F30" s="164">
        <v>3146</v>
      </c>
      <c r="G30" s="164">
        <v>1623</v>
      </c>
      <c r="H30" s="164">
        <v>1765.71</v>
      </c>
      <c r="I30" s="16"/>
      <c r="J30" s="164">
        <v>1559</v>
      </c>
      <c r="K30" s="164">
        <v>1502</v>
      </c>
      <c r="L30" s="164">
        <v>1559</v>
      </c>
      <c r="M30" s="164">
        <v>1541</v>
      </c>
      <c r="N30" s="164">
        <v>1832.02</v>
      </c>
      <c r="O30" s="164">
        <v>1941.87</v>
      </c>
      <c r="P30" s="164">
        <v>1765.71</v>
      </c>
      <c r="Q30" s="164">
        <v>1274.76061353</v>
      </c>
      <c r="R30" s="164">
        <v>906.46</v>
      </c>
    </row>
    <row r="31" spans="1:18" s="6" customFormat="1" ht="16.5" customHeight="1">
      <c r="A31" s="109"/>
      <c r="B31" s="73" t="s">
        <v>227</v>
      </c>
      <c r="C31" s="73"/>
      <c r="D31" s="15"/>
      <c r="E31" s="164">
        <v>357</v>
      </c>
      <c r="F31" s="164">
        <v>386</v>
      </c>
      <c r="G31" s="164">
        <v>318</v>
      </c>
      <c r="H31" s="164">
        <v>32.53</v>
      </c>
      <c r="I31" s="16"/>
      <c r="J31" s="164">
        <v>376</v>
      </c>
      <c r="K31" s="164">
        <v>336</v>
      </c>
      <c r="L31" s="164">
        <v>247</v>
      </c>
      <c r="M31" s="164">
        <v>104</v>
      </c>
      <c r="N31" s="164">
        <v>61.1</v>
      </c>
      <c r="O31" s="164">
        <v>49.35</v>
      </c>
      <c r="P31" s="164">
        <v>32.53</v>
      </c>
      <c r="Q31" s="164">
        <v>19.600231860000001</v>
      </c>
      <c r="R31" s="164">
        <v>24.57</v>
      </c>
    </row>
    <row r="32" spans="1:18" s="6" customFormat="1" ht="16.5" customHeight="1">
      <c r="A32" s="109"/>
      <c r="B32" s="73" t="s">
        <v>228</v>
      </c>
      <c r="C32" s="73"/>
      <c r="D32" s="15"/>
      <c r="E32" s="164">
        <v>0</v>
      </c>
      <c r="F32" s="164">
        <v>0</v>
      </c>
      <c r="G32" s="164">
        <v>0</v>
      </c>
      <c r="H32" s="164">
        <v>0</v>
      </c>
      <c r="I32" s="16"/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</row>
    <row r="33" spans="1:18" s="6" customFormat="1" ht="16.5" customHeight="1">
      <c r="A33" s="109"/>
      <c r="B33" s="73" t="s">
        <v>229</v>
      </c>
      <c r="C33" s="73"/>
      <c r="D33" s="15"/>
      <c r="E33" s="164">
        <v>8083</v>
      </c>
      <c r="F33" s="164">
        <v>8348</v>
      </c>
      <c r="G33" s="164">
        <v>8995</v>
      </c>
      <c r="H33" s="164">
        <v>7601.68</v>
      </c>
      <c r="I33" s="16"/>
      <c r="J33" s="164">
        <v>8742</v>
      </c>
      <c r="K33" s="164">
        <v>8874</v>
      </c>
      <c r="L33" s="164">
        <v>9254</v>
      </c>
      <c r="M33" s="164">
        <v>8857</v>
      </c>
      <c r="N33" s="164">
        <v>8031.17</v>
      </c>
      <c r="O33" s="164">
        <v>7603.75</v>
      </c>
      <c r="P33" s="164">
        <v>7601.68</v>
      </c>
      <c r="Q33" s="164">
        <v>7623.8153846100004</v>
      </c>
      <c r="R33" s="164">
        <v>8047.95</v>
      </c>
    </row>
    <row r="34" spans="1:18" s="6" customFormat="1" ht="16.5" customHeight="1">
      <c r="A34" s="109"/>
      <c r="B34" s="72" t="s">
        <v>230</v>
      </c>
      <c r="C34" s="72"/>
      <c r="D34" s="15"/>
      <c r="E34" s="177">
        <v>303</v>
      </c>
      <c r="F34" s="177">
        <v>523</v>
      </c>
      <c r="G34" s="177">
        <v>313</v>
      </c>
      <c r="H34" s="177">
        <v>233.9</v>
      </c>
      <c r="I34" s="16"/>
      <c r="J34" s="177">
        <v>291</v>
      </c>
      <c r="K34" s="177">
        <v>319</v>
      </c>
      <c r="L34" s="177">
        <v>293</v>
      </c>
      <c r="M34" s="177">
        <v>303</v>
      </c>
      <c r="N34" s="177">
        <v>281.01</v>
      </c>
      <c r="O34" s="177">
        <v>265.63</v>
      </c>
      <c r="P34" s="177">
        <v>233.9</v>
      </c>
      <c r="Q34" s="177">
        <v>277.44128945</v>
      </c>
      <c r="R34" s="177">
        <v>280.56</v>
      </c>
    </row>
    <row r="35" spans="1:18" s="6" customFormat="1" ht="16.5" customHeight="1">
      <c r="A35" s="109"/>
      <c r="B35" s="73" t="s">
        <v>231</v>
      </c>
      <c r="C35" s="73"/>
      <c r="D35" s="15"/>
      <c r="E35" s="164">
        <v>11621</v>
      </c>
      <c r="F35" s="164">
        <v>9088</v>
      </c>
      <c r="G35" s="164">
        <v>6789</v>
      </c>
      <c r="H35" s="164">
        <v>3306.2</v>
      </c>
      <c r="I35" s="16"/>
      <c r="J35" s="164">
        <v>7650</v>
      </c>
      <c r="K35" s="164">
        <v>6146</v>
      </c>
      <c r="L35" s="164">
        <v>5619</v>
      </c>
      <c r="M35" s="164">
        <v>4844</v>
      </c>
      <c r="N35" s="164">
        <v>4429.75</v>
      </c>
      <c r="O35" s="164">
        <v>4060.59</v>
      </c>
      <c r="P35" s="164">
        <v>3306.2</v>
      </c>
      <c r="Q35" s="164">
        <v>3200.02866571</v>
      </c>
      <c r="R35" s="164">
        <v>3109.52</v>
      </c>
    </row>
    <row r="36" spans="1:18" s="9" customFormat="1" ht="16.5" customHeight="1">
      <c r="A36" s="109"/>
      <c r="B36" s="73" t="s">
        <v>232</v>
      </c>
      <c r="C36" s="73"/>
      <c r="D36" s="15"/>
      <c r="E36" s="164">
        <v>386</v>
      </c>
      <c r="F36" s="164">
        <v>517</v>
      </c>
      <c r="G36" s="164">
        <v>503</v>
      </c>
      <c r="H36" s="164">
        <v>675.26</v>
      </c>
      <c r="I36" s="16"/>
      <c r="J36" s="164">
        <v>455</v>
      </c>
      <c r="K36" s="164">
        <v>551</v>
      </c>
      <c r="L36" s="164">
        <v>576</v>
      </c>
      <c r="M36" s="164">
        <v>565</v>
      </c>
      <c r="N36" s="164">
        <v>596.73</v>
      </c>
      <c r="O36" s="164">
        <v>611.25</v>
      </c>
      <c r="P36" s="164">
        <v>675.26</v>
      </c>
      <c r="Q36" s="164">
        <v>607.08109420000005</v>
      </c>
      <c r="R36" s="164">
        <v>635.23</v>
      </c>
    </row>
    <row r="37" spans="1:18" s="9" customFormat="1" ht="16.5" customHeight="1">
      <c r="A37" s="109"/>
      <c r="B37" s="73" t="s">
        <v>233</v>
      </c>
      <c r="C37" s="73"/>
      <c r="D37" s="12"/>
      <c r="E37" s="164">
        <v>11231</v>
      </c>
      <c r="F37" s="164">
        <v>8565</v>
      </c>
      <c r="G37" s="164">
        <v>6268</v>
      </c>
      <c r="H37" s="164">
        <v>2621.52</v>
      </c>
      <c r="I37" s="16"/>
      <c r="J37" s="164">
        <v>7175</v>
      </c>
      <c r="K37" s="164">
        <v>5580</v>
      </c>
      <c r="L37" s="164">
        <v>5024</v>
      </c>
      <c r="M37" s="164">
        <v>4264</v>
      </c>
      <c r="N37" s="164">
        <v>3822.49</v>
      </c>
      <c r="O37" s="164">
        <v>3437.34</v>
      </c>
      <c r="P37" s="164">
        <v>2621.52</v>
      </c>
      <c r="Q37" s="164">
        <v>2582.2688270399999</v>
      </c>
      <c r="R37" s="164">
        <v>2462.4899999999998</v>
      </c>
    </row>
    <row r="38" spans="1:18" s="9" customFormat="1" ht="16.5" customHeight="1">
      <c r="A38" s="109"/>
      <c r="B38" s="73" t="s">
        <v>234</v>
      </c>
      <c r="C38" s="73"/>
      <c r="D38" s="12"/>
      <c r="E38" s="164">
        <v>0</v>
      </c>
      <c r="F38" s="164">
        <v>0</v>
      </c>
      <c r="G38" s="164">
        <v>0</v>
      </c>
      <c r="H38" s="164">
        <v>0</v>
      </c>
      <c r="I38" s="16"/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</row>
    <row r="39" spans="1:18" ht="16.5" customHeight="1" thickBot="1">
      <c r="B39" s="250" t="s">
        <v>230</v>
      </c>
      <c r="C39" s="250"/>
      <c r="D39" s="251"/>
      <c r="E39" s="284">
        <v>5</v>
      </c>
      <c r="F39" s="284">
        <v>6</v>
      </c>
      <c r="G39" s="284">
        <v>17</v>
      </c>
      <c r="H39" s="284">
        <v>9.41</v>
      </c>
      <c r="I39" s="154"/>
      <c r="J39" s="284">
        <v>19</v>
      </c>
      <c r="K39" s="284">
        <v>15</v>
      </c>
      <c r="L39" s="284">
        <v>19</v>
      </c>
      <c r="M39" s="284">
        <v>15</v>
      </c>
      <c r="N39" s="284">
        <v>10.53</v>
      </c>
      <c r="O39" s="284">
        <v>12</v>
      </c>
      <c r="P39" s="284">
        <v>9.41</v>
      </c>
      <c r="Q39" s="284">
        <v>10.67874447</v>
      </c>
      <c r="R39" s="284">
        <v>11.8</v>
      </c>
    </row>
    <row r="40" spans="1:18" ht="16.5" customHeight="1">
      <c r="B40" s="78"/>
      <c r="C40" s="78"/>
    </row>
    <row r="41" spans="1:18" ht="16.5" customHeight="1">
      <c r="B41" s="404" t="s">
        <v>850</v>
      </c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6.5" customHeight="1">
      <c r="B42" s="239" t="s">
        <v>721</v>
      </c>
      <c r="C42" s="239"/>
      <c r="D42" s="28"/>
      <c r="E42" s="31" t="s">
        <v>848</v>
      </c>
      <c r="F42" s="31" t="s">
        <v>36</v>
      </c>
      <c r="G42" s="31" t="s">
        <v>37</v>
      </c>
      <c r="H42" s="31" t="s">
        <v>870</v>
      </c>
      <c r="J42" s="31" t="s">
        <v>30</v>
      </c>
      <c r="K42" s="31" t="s">
        <v>31</v>
      </c>
      <c r="L42" s="31" t="s">
        <v>32</v>
      </c>
      <c r="M42" s="31" t="s">
        <v>33</v>
      </c>
      <c r="N42" s="31" t="s">
        <v>34</v>
      </c>
      <c r="O42" s="31" t="s">
        <v>49</v>
      </c>
      <c r="P42" s="31" t="s">
        <v>871</v>
      </c>
      <c r="Q42" s="31" t="s">
        <v>1134</v>
      </c>
      <c r="R42" s="31" t="s">
        <v>1135</v>
      </c>
    </row>
    <row r="43" spans="1:18" ht="16.5" customHeight="1">
      <c r="B43" s="71" t="s">
        <v>202</v>
      </c>
      <c r="C43" s="72"/>
      <c r="D43" s="16"/>
      <c r="E43" s="291">
        <v>9383</v>
      </c>
      <c r="F43" s="291">
        <v>8331</v>
      </c>
      <c r="G43" s="291">
        <v>7336</v>
      </c>
      <c r="H43" s="291">
        <v>6275.1788773300004</v>
      </c>
      <c r="I43" s="12"/>
      <c r="J43" s="291">
        <v>1892</v>
      </c>
      <c r="K43" s="291">
        <v>1817</v>
      </c>
      <c r="L43" s="291">
        <v>1683</v>
      </c>
      <c r="M43" s="291">
        <v>1559</v>
      </c>
      <c r="N43" s="291">
        <v>1554.8</v>
      </c>
      <c r="O43" s="291">
        <v>1571.86</v>
      </c>
      <c r="P43" s="291">
        <v>1589.89</v>
      </c>
      <c r="Q43" s="291">
        <v>1642.09749278</v>
      </c>
      <c r="R43" s="291">
        <v>1718.13</v>
      </c>
    </row>
    <row r="44" spans="1:18" ht="16.5" customHeight="1">
      <c r="B44" s="73" t="s">
        <v>203</v>
      </c>
      <c r="C44" s="73"/>
      <c r="D44" s="16"/>
      <c r="E44" s="164">
        <v>9045</v>
      </c>
      <c r="F44" s="164">
        <v>8111</v>
      </c>
      <c r="G44" s="164">
        <v>7209</v>
      </c>
      <c r="H44" s="164">
        <v>6207.0391070400001</v>
      </c>
      <c r="I44" s="16"/>
      <c r="J44" s="164">
        <v>1856</v>
      </c>
      <c r="K44" s="164">
        <v>1788</v>
      </c>
      <c r="L44" s="164">
        <v>1659</v>
      </c>
      <c r="M44" s="164">
        <v>1538</v>
      </c>
      <c r="N44" s="164">
        <v>1536.9</v>
      </c>
      <c r="O44" s="164">
        <v>1555.04</v>
      </c>
      <c r="P44" s="164">
        <v>1577.12</v>
      </c>
      <c r="Q44" s="164">
        <v>1628.1659275100001</v>
      </c>
      <c r="R44" s="164">
        <v>1704.42</v>
      </c>
    </row>
    <row r="45" spans="1:18" ht="16.5" customHeight="1">
      <c r="B45" s="73" t="s">
        <v>204</v>
      </c>
      <c r="C45" s="73"/>
      <c r="D45" s="16"/>
      <c r="E45" s="164">
        <v>276</v>
      </c>
      <c r="F45" s="164">
        <v>169</v>
      </c>
      <c r="G45" s="164">
        <v>112</v>
      </c>
      <c r="H45" s="164">
        <v>43.52176661</v>
      </c>
      <c r="I45" s="16"/>
      <c r="J45" s="164">
        <v>40</v>
      </c>
      <c r="K45" s="164">
        <v>28</v>
      </c>
      <c r="L45" s="164">
        <v>9</v>
      </c>
      <c r="M45" s="164">
        <v>11</v>
      </c>
      <c r="N45" s="164">
        <v>11.52</v>
      </c>
      <c r="O45" s="164">
        <v>12.28</v>
      </c>
      <c r="P45" s="164">
        <v>9.1300000000000008</v>
      </c>
      <c r="Q45" s="164">
        <v>9.6554672499999992</v>
      </c>
      <c r="R45" s="164">
        <v>5.71</v>
      </c>
    </row>
    <row r="46" spans="1:18" ht="16.5" customHeight="1">
      <c r="B46" s="73" t="s">
        <v>205</v>
      </c>
      <c r="C46" s="73"/>
      <c r="D46" s="16"/>
      <c r="E46" s="164">
        <v>1525</v>
      </c>
      <c r="F46" s="164">
        <v>1290</v>
      </c>
      <c r="G46" s="164">
        <v>1125</v>
      </c>
      <c r="H46" s="164">
        <v>856.66795299</v>
      </c>
      <c r="I46" s="16"/>
      <c r="J46" s="164">
        <v>284</v>
      </c>
      <c r="K46" s="164">
        <v>280</v>
      </c>
      <c r="L46" s="164">
        <v>274</v>
      </c>
      <c r="M46" s="164">
        <v>237</v>
      </c>
      <c r="N46" s="164">
        <v>211.73</v>
      </c>
      <c r="O46" s="164">
        <v>205.89</v>
      </c>
      <c r="P46" s="164">
        <v>201.62</v>
      </c>
      <c r="Q46" s="164">
        <v>186.61112761000001</v>
      </c>
      <c r="R46" s="164">
        <v>170.6</v>
      </c>
    </row>
    <row r="47" spans="1:18" ht="16.5" customHeight="1">
      <c r="B47" s="73" t="s">
        <v>206</v>
      </c>
      <c r="C47" s="73"/>
      <c r="D47" s="15"/>
      <c r="E47" s="164">
        <v>7229</v>
      </c>
      <c r="F47" s="164">
        <v>6640</v>
      </c>
      <c r="G47" s="164">
        <v>5964</v>
      </c>
      <c r="H47" s="164">
        <v>5302.3711463700001</v>
      </c>
      <c r="I47" s="16"/>
      <c r="J47" s="164">
        <v>1530</v>
      </c>
      <c r="K47" s="164">
        <v>1479</v>
      </c>
      <c r="L47" s="164">
        <v>1375</v>
      </c>
      <c r="M47" s="164">
        <v>1289</v>
      </c>
      <c r="N47" s="164">
        <v>1312.42</v>
      </c>
      <c r="O47" s="164">
        <v>1335.48</v>
      </c>
      <c r="P47" s="164">
        <v>1365.65</v>
      </c>
      <c r="Q47" s="164">
        <v>1431.2062001300001</v>
      </c>
      <c r="R47" s="164">
        <v>1527.38</v>
      </c>
    </row>
    <row r="48" spans="1:18" ht="16.5" customHeight="1">
      <c r="B48" s="73" t="s">
        <v>207</v>
      </c>
      <c r="C48" s="73"/>
      <c r="D48" s="15"/>
      <c r="E48" s="164">
        <v>6670</v>
      </c>
      <c r="F48" s="164">
        <v>6120</v>
      </c>
      <c r="G48" s="164">
        <v>5428</v>
      </c>
      <c r="H48" s="164">
        <v>4757.9198126700003</v>
      </c>
      <c r="I48" s="16"/>
      <c r="J48" s="164">
        <v>1404</v>
      </c>
      <c r="K48" s="164">
        <v>1340</v>
      </c>
      <c r="L48" s="164">
        <v>1245</v>
      </c>
      <c r="M48" s="164">
        <v>1157</v>
      </c>
      <c r="N48" s="164">
        <v>1178.27</v>
      </c>
      <c r="O48" s="164">
        <v>1197.4000000000001</v>
      </c>
      <c r="P48" s="164">
        <v>1224.8599999999999</v>
      </c>
      <c r="Q48" s="164">
        <v>1279.76550142</v>
      </c>
      <c r="R48" s="164">
        <v>1373.63</v>
      </c>
    </row>
    <row r="49" spans="2:18" ht="16.5" customHeight="1">
      <c r="B49" s="73" t="s">
        <v>208</v>
      </c>
      <c r="C49" s="73"/>
      <c r="D49" s="15"/>
      <c r="E49" s="164">
        <v>58</v>
      </c>
      <c r="F49" s="164">
        <v>48</v>
      </c>
      <c r="G49" s="164">
        <v>41</v>
      </c>
      <c r="H49" s="164">
        <v>34.721422220000001</v>
      </c>
      <c r="I49" s="16"/>
      <c r="J49" s="164">
        <v>10</v>
      </c>
      <c r="K49" s="164">
        <v>11</v>
      </c>
      <c r="L49" s="164">
        <v>9</v>
      </c>
      <c r="M49" s="164">
        <v>9</v>
      </c>
      <c r="N49" s="164">
        <v>8.07</v>
      </c>
      <c r="O49" s="164">
        <v>8.98</v>
      </c>
      <c r="P49" s="164">
        <v>9</v>
      </c>
      <c r="Q49" s="164">
        <v>9.9712003300000003</v>
      </c>
      <c r="R49" s="164">
        <v>9.9700000000000006</v>
      </c>
    </row>
    <row r="50" spans="2:18" ht="16.5" customHeight="1">
      <c r="B50" s="73" t="s">
        <v>209</v>
      </c>
      <c r="C50" s="73"/>
      <c r="D50" s="15"/>
      <c r="E50" s="164">
        <v>0</v>
      </c>
      <c r="F50" s="164">
        <v>0</v>
      </c>
      <c r="G50" s="164">
        <v>0</v>
      </c>
      <c r="H50" s="164">
        <v>-1.9783740000000001E-2</v>
      </c>
      <c r="I50" s="16"/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1.0839300000000001E-3</v>
      </c>
      <c r="R50" s="164">
        <v>0.04</v>
      </c>
    </row>
    <row r="51" spans="2:18" ht="16.5" customHeight="1">
      <c r="B51" s="73" t="s">
        <v>210</v>
      </c>
      <c r="C51" s="73"/>
      <c r="D51" s="15"/>
      <c r="E51" s="164">
        <v>0</v>
      </c>
      <c r="F51" s="164">
        <v>0</v>
      </c>
      <c r="G51" s="164">
        <v>1</v>
      </c>
      <c r="H51" s="164">
        <v>1.03716724</v>
      </c>
      <c r="I51" s="16"/>
      <c r="J51" s="164">
        <v>0</v>
      </c>
      <c r="K51" s="164">
        <v>0</v>
      </c>
      <c r="L51" s="164">
        <v>0</v>
      </c>
      <c r="M51" s="164">
        <v>0</v>
      </c>
      <c r="N51" s="164">
        <v>0.25</v>
      </c>
      <c r="O51" s="164">
        <v>0.28000000000000003</v>
      </c>
      <c r="P51" s="164">
        <v>0.22</v>
      </c>
      <c r="Q51" s="164">
        <v>0.21153886</v>
      </c>
      <c r="R51" s="164">
        <v>0.2</v>
      </c>
    </row>
    <row r="52" spans="2:18" ht="16.5" customHeight="1">
      <c r="B52" s="73" t="s">
        <v>211</v>
      </c>
      <c r="C52" s="73"/>
      <c r="D52" s="15"/>
      <c r="E52" s="164">
        <v>473</v>
      </c>
      <c r="F52" s="164">
        <v>444</v>
      </c>
      <c r="G52" s="164">
        <v>464</v>
      </c>
      <c r="H52" s="164">
        <v>490.31788044000001</v>
      </c>
      <c r="I52" s="16"/>
      <c r="J52" s="164">
        <v>109</v>
      </c>
      <c r="K52" s="164">
        <v>120</v>
      </c>
      <c r="L52" s="164">
        <v>113</v>
      </c>
      <c r="M52" s="164">
        <v>115</v>
      </c>
      <c r="N52" s="164">
        <v>120.02</v>
      </c>
      <c r="O52" s="164">
        <v>126</v>
      </c>
      <c r="P52" s="164">
        <v>129.77000000000001</v>
      </c>
      <c r="Q52" s="164">
        <v>136.85908483</v>
      </c>
      <c r="R52" s="164">
        <v>138.08000000000001</v>
      </c>
    </row>
    <row r="53" spans="2:18" ht="16.5" customHeight="1">
      <c r="B53" s="73" t="s">
        <v>212</v>
      </c>
      <c r="C53" s="73"/>
      <c r="D53" s="15"/>
      <c r="E53" s="164">
        <v>29</v>
      </c>
      <c r="F53" s="164">
        <v>27</v>
      </c>
      <c r="G53" s="164">
        <v>30</v>
      </c>
      <c r="H53" s="164">
        <v>18.394647540000001</v>
      </c>
      <c r="I53" s="16"/>
      <c r="J53" s="164">
        <v>7</v>
      </c>
      <c r="K53" s="164">
        <v>8</v>
      </c>
      <c r="L53" s="164">
        <v>7</v>
      </c>
      <c r="M53" s="164">
        <v>8</v>
      </c>
      <c r="N53" s="164">
        <v>5.81</v>
      </c>
      <c r="O53" s="164">
        <v>2.83</v>
      </c>
      <c r="P53" s="164">
        <v>1.8</v>
      </c>
      <c r="Q53" s="164">
        <v>4.3977907600000004</v>
      </c>
      <c r="R53" s="164">
        <v>5.47</v>
      </c>
    </row>
    <row r="54" spans="2:18" ht="16.5" customHeight="1">
      <c r="B54" s="73" t="s">
        <v>213</v>
      </c>
      <c r="C54" s="73"/>
      <c r="D54" s="15"/>
      <c r="E54" s="164">
        <v>0</v>
      </c>
      <c r="F54" s="164">
        <v>0</v>
      </c>
      <c r="G54" s="164">
        <v>0</v>
      </c>
      <c r="H54" s="164">
        <v>0</v>
      </c>
      <c r="I54" s="16"/>
      <c r="J54" s="164">
        <v>0</v>
      </c>
      <c r="K54" s="164">
        <v>0</v>
      </c>
      <c r="L54" s="16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</row>
    <row r="55" spans="2:18" ht="16.5" customHeight="1">
      <c r="B55" s="72" t="s">
        <v>214</v>
      </c>
      <c r="C55" s="72"/>
      <c r="D55" s="15"/>
      <c r="E55" s="177">
        <v>15</v>
      </c>
      <c r="F55" s="177">
        <v>13</v>
      </c>
      <c r="G55" s="177">
        <v>7</v>
      </c>
      <c r="H55" s="177">
        <v>4.4782410700000002</v>
      </c>
      <c r="I55" s="16"/>
      <c r="J55" s="177">
        <v>2</v>
      </c>
      <c r="K55" s="177">
        <v>1</v>
      </c>
      <c r="L55" s="36">
        <v>1</v>
      </c>
      <c r="M55" s="177">
        <v>1</v>
      </c>
      <c r="N55" s="177">
        <v>1.23</v>
      </c>
      <c r="O55" s="177">
        <v>1.38</v>
      </c>
      <c r="P55" s="177">
        <v>0.72</v>
      </c>
      <c r="Q55" s="177">
        <v>0.69313252000000003</v>
      </c>
      <c r="R55" s="177">
        <v>0.73</v>
      </c>
    </row>
    <row r="56" spans="2:18" ht="16.5" customHeight="1">
      <c r="B56" s="73" t="s">
        <v>215</v>
      </c>
      <c r="C56" s="73"/>
      <c r="D56" s="15"/>
      <c r="E56" s="164">
        <v>338</v>
      </c>
      <c r="F56" s="164">
        <v>220</v>
      </c>
      <c r="G56" s="164">
        <v>127</v>
      </c>
      <c r="H56" s="164">
        <v>68.139770290000001</v>
      </c>
      <c r="I56" s="16"/>
      <c r="J56" s="164">
        <v>36</v>
      </c>
      <c r="K56" s="164">
        <v>29</v>
      </c>
      <c r="L56" s="16">
        <v>24</v>
      </c>
      <c r="M56" s="164">
        <v>21</v>
      </c>
      <c r="N56" s="164">
        <v>17.89</v>
      </c>
      <c r="O56" s="164">
        <v>16.829999999999998</v>
      </c>
      <c r="P56" s="164">
        <v>12.78</v>
      </c>
      <c r="Q56" s="164">
        <v>13.93156527</v>
      </c>
      <c r="R56" s="164">
        <v>13.71</v>
      </c>
    </row>
    <row r="57" spans="2:18" ht="16.5" customHeight="1">
      <c r="B57" s="73" t="s">
        <v>216</v>
      </c>
      <c r="C57" s="73"/>
      <c r="D57" s="15"/>
      <c r="E57" s="164">
        <v>0</v>
      </c>
      <c r="F57" s="164">
        <v>0</v>
      </c>
      <c r="G57" s="164">
        <v>0</v>
      </c>
      <c r="H57" s="164">
        <v>2.9111689999999999E-2</v>
      </c>
      <c r="I57" s="16"/>
      <c r="J57" s="164">
        <v>0</v>
      </c>
      <c r="K57" s="164">
        <v>0</v>
      </c>
      <c r="L57" s="16">
        <v>0</v>
      </c>
      <c r="M57" s="164">
        <v>0</v>
      </c>
      <c r="N57" s="164">
        <v>0.01</v>
      </c>
      <c r="O57" s="164">
        <v>0</v>
      </c>
      <c r="P57" s="164">
        <v>0.01</v>
      </c>
      <c r="Q57" s="164">
        <v>1.7614939999999999E-2</v>
      </c>
      <c r="R57" s="164">
        <v>0.05</v>
      </c>
    </row>
    <row r="58" spans="2:18" ht="16.5" customHeight="1">
      <c r="B58" s="73" t="s">
        <v>217</v>
      </c>
      <c r="C58" s="73"/>
      <c r="D58" s="15"/>
      <c r="E58" s="164">
        <v>1</v>
      </c>
      <c r="F58" s="164">
        <v>1</v>
      </c>
      <c r="G58" s="164">
        <v>1</v>
      </c>
      <c r="H58" s="164">
        <v>0.54331910000000005</v>
      </c>
      <c r="I58" s="16"/>
      <c r="J58" s="164">
        <v>0</v>
      </c>
      <c r="K58" s="164">
        <v>0</v>
      </c>
      <c r="L58" s="16">
        <v>0</v>
      </c>
      <c r="M58" s="164">
        <v>0</v>
      </c>
      <c r="N58" s="164">
        <v>0</v>
      </c>
      <c r="O58" s="164">
        <v>0.91</v>
      </c>
      <c r="P58" s="164">
        <v>-0.37</v>
      </c>
      <c r="Q58" s="164">
        <v>0.11869823</v>
      </c>
      <c r="R58" s="164">
        <v>0.13</v>
      </c>
    </row>
    <row r="59" spans="2:18" ht="16.5" customHeight="1">
      <c r="B59" s="73" t="s">
        <v>218</v>
      </c>
      <c r="C59" s="73"/>
      <c r="D59" s="15"/>
      <c r="E59" s="164">
        <v>337</v>
      </c>
      <c r="F59" s="164">
        <v>219</v>
      </c>
      <c r="G59" s="164">
        <v>127</v>
      </c>
      <c r="H59" s="164">
        <v>67.567339500000003</v>
      </c>
      <c r="I59" s="16"/>
      <c r="J59" s="164">
        <v>35</v>
      </c>
      <c r="K59" s="164">
        <v>29</v>
      </c>
      <c r="L59" s="16">
        <v>24</v>
      </c>
      <c r="M59" s="164">
        <v>21</v>
      </c>
      <c r="N59" s="164">
        <v>17.89</v>
      </c>
      <c r="O59" s="164">
        <v>15.91</v>
      </c>
      <c r="P59" s="164">
        <v>13.13</v>
      </c>
      <c r="Q59" s="164">
        <v>13.795252100000001</v>
      </c>
      <c r="R59" s="164">
        <v>13.53</v>
      </c>
    </row>
    <row r="60" spans="2:18" ht="16.5" customHeight="1">
      <c r="B60" s="74" t="s">
        <v>214</v>
      </c>
      <c r="C60" s="74"/>
      <c r="D60" s="15"/>
      <c r="E60" s="206">
        <v>0</v>
      </c>
      <c r="F60" s="206">
        <v>0</v>
      </c>
      <c r="G60" s="206">
        <v>0</v>
      </c>
      <c r="H60" s="206">
        <v>0</v>
      </c>
      <c r="I60" s="16"/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</row>
    <row r="61" spans="2:18" ht="16.5" customHeight="1">
      <c r="B61" s="75" t="s">
        <v>219</v>
      </c>
      <c r="C61" s="76"/>
      <c r="D61" s="15"/>
      <c r="E61" s="174">
        <v>4861</v>
      </c>
      <c r="F61" s="174">
        <v>4177</v>
      </c>
      <c r="G61" s="174">
        <v>3562</v>
      </c>
      <c r="H61" s="174">
        <v>2694.4840674799998</v>
      </c>
      <c r="I61" s="12"/>
      <c r="J61" s="174">
        <v>926</v>
      </c>
      <c r="K61" s="174">
        <v>880</v>
      </c>
      <c r="L61" s="174">
        <v>810</v>
      </c>
      <c r="M61" s="174">
        <v>727</v>
      </c>
      <c r="N61" s="174">
        <v>678.54</v>
      </c>
      <c r="O61" s="174">
        <v>646.78</v>
      </c>
      <c r="P61" s="174">
        <v>642.4</v>
      </c>
      <c r="Q61" s="174">
        <v>660.27089410999997</v>
      </c>
      <c r="R61" s="174">
        <v>667.16</v>
      </c>
    </row>
    <row r="62" spans="2:18" ht="16.5" customHeight="1">
      <c r="B62" s="73" t="s">
        <v>220</v>
      </c>
      <c r="C62" s="73"/>
      <c r="D62" s="15"/>
      <c r="E62" s="164">
        <v>4676</v>
      </c>
      <c r="F62" s="164">
        <v>4044</v>
      </c>
      <c r="G62" s="164">
        <v>3484</v>
      </c>
      <c r="H62" s="164">
        <v>2659.0270845</v>
      </c>
      <c r="I62" s="16"/>
      <c r="J62" s="164">
        <v>903</v>
      </c>
      <c r="K62" s="164">
        <v>864</v>
      </c>
      <c r="L62" s="164">
        <v>796</v>
      </c>
      <c r="M62" s="164">
        <v>714</v>
      </c>
      <c r="N62" s="164">
        <v>667.89</v>
      </c>
      <c r="O62" s="164">
        <v>640.02</v>
      </c>
      <c r="P62" s="164">
        <v>636.82000000000005</v>
      </c>
      <c r="Q62" s="164">
        <v>654.15722330999995</v>
      </c>
      <c r="R62" s="164">
        <v>661.97</v>
      </c>
    </row>
    <row r="63" spans="2:18" ht="16.5" customHeight="1">
      <c r="B63" s="73" t="s">
        <v>221</v>
      </c>
      <c r="C63" s="73"/>
      <c r="D63" s="15"/>
      <c r="E63" s="164">
        <v>3702</v>
      </c>
      <c r="F63" s="164">
        <v>3172</v>
      </c>
      <c r="G63" s="164">
        <v>2710</v>
      </c>
      <c r="H63" s="164">
        <v>2066.44105008</v>
      </c>
      <c r="I63" s="16"/>
      <c r="J63" s="164">
        <v>711</v>
      </c>
      <c r="K63" s="164">
        <v>668</v>
      </c>
      <c r="L63" s="164">
        <v>613</v>
      </c>
      <c r="M63" s="164">
        <v>551</v>
      </c>
      <c r="N63" s="164">
        <v>518.91999999999996</v>
      </c>
      <c r="O63" s="164">
        <v>499.55</v>
      </c>
      <c r="P63" s="164">
        <v>496.65</v>
      </c>
      <c r="Q63" s="164">
        <v>520.89779057999999</v>
      </c>
      <c r="R63" s="164">
        <v>527.20000000000005</v>
      </c>
    </row>
    <row r="64" spans="2:18" ht="16.5" customHeight="1">
      <c r="B64" s="73" t="s">
        <v>222</v>
      </c>
      <c r="C64" s="73"/>
      <c r="D64" s="15"/>
      <c r="E64" s="164">
        <v>3405</v>
      </c>
      <c r="F64" s="164">
        <v>3000</v>
      </c>
      <c r="G64" s="164">
        <v>2612</v>
      </c>
      <c r="H64" s="164">
        <v>1985.6242040100001</v>
      </c>
      <c r="I64" s="16"/>
      <c r="J64" s="164">
        <v>686</v>
      </c>
      <c r="K64" s="164">
        <v>645</v>
      </c>
      <c r="L64" s="164">
        <v>592</v>
      </c>
      <c r="M64" s="164">
        <v>527</v>
      </c>
      <c r="N64" s="164">
        <v>497.2</v>
      </c>
      <c r="O64" s="164">
        <v>481.37</v>
      </c>
      <c r="P64" s="164">
        <v>479.83</v>
      </c>
      <c r="Q64" s="164">
        <v>508.92712124000002</v>
      </c>
      <c r="R64" s="164">
        <v>519.88</v>
      </c>
    </row>
    <row r="65" spans="2:18" ht="16.5" customHeight="1">
      <c r="B65" s="73" t="s">
        <v>223</v>
      </c>
      <c r="C65" s="73"/>
      <c r="D65" s="15"/>
      <c r="E65" s="164">
        <v>297</v>
      </c>
      <c r="F65" s="164">
        <v>172</v>
      </c>
      <c r="G65" s="164">
        <v>97</v>
      </c>
      <c r="H65" s="164">
        <v>80.816846069999997</v>
      </c>
      <c r="I65" s="16"/>
      <c r="J65" s="164">
        <v>25</v>
      </c>
      <c r="K65" s="164">
        <v>24</v>
      </c>
      <c r="L65" s="164">
        <v>21</v>
      </c>
      <c r="M65" s="164">
        <v>24</v>
      </c>
      <c r="N65" s="164">
        <v>21.72</v>
      </c>
      <c r="O65" s="164">
        <v>18.190000000000001</v>
      </c>
      <c r="P65" s="164">
        <v>16.82</v>
      </c>
      <c r="Q65" s="164">
        <v>11.970669340000001</v>
      </c>
      <c r="R65" s="164">
        <v>7.32</v>
      </c>
    </row>
    <row r="66" spans="2:18" ht="16.5" customHeight="1">
      <c r="B66" s="73" t="s">
        <v>224</v>
      </c>
      <c r="C66" s="73"/>
      <c r="D66" s="15"/>
      <c r="E66" s="164">
        <v>463</v>
      </c>
      <c r="F66" s="164">
        <v>356</v>
      </c>
      <c r="G66" s="164">
        <v>267</v>
      </c>
      <c r="H66" s="164">
        <v>202.56697839</v>
      </c>
      <c r="I66" s="16"/>
      <c r="J66" s="164">
        <v>69</v>
      </c>
      <c r="K66" s="164">
        <v>67</v>
      </c>
      <c r="L66" s="164">
        <v>60</v>
      </c>
      <c r="M66" s="164">
        <v>51</v>
      </c>
      <c r="N66" s="164">
        <v>51.3</v>
      </c>
      <c r="O66" s="164">
        <v>50.31</v>
      </c>
      <c r="P66" s="164">
        <v>49.67</v>
      </c>
      <c r="Q66" s="164">
        <v>42.208639550000001</v>
      </c>
      <c r="R66" s="164">
        <v>39.020000000000003</v>
      </c>
    </row>
    <row r="67" spans="2:18" ht="16.5" customHeight="1">
      <c r="B67" s="73" t="s">
        <v>225</v>
      </c>
      <c r="C67" s="73"/>
      <c r="D67" s="15"/>
      <c r="E67" s="164">
        <v>260</v>
      </c>
      <c r="F67" s="164">
        <v>241</v>
      </c>
      <c r="G67" s="164">
        <v>214</v>
      </c>
      <c r="H67" s="164">
        <v>163.90291726000001</v>
      </c>
      <c r="I67" s="16"/>
      <c r="J67" s="164">
        <v>56</v>
      </c>
      <c r="K67" s="164">
        <v>54</v>
      </c>
      <c r="L67" s="164">
        <v>48</v>
      </c>
      <c r="M67" s="164">
        <v>42</v>
      </c>
      <c r="N67" s="164">
        <v>41.37</v>
      </c>
      <c r="O67" s="164">
        <v>40.020000000000003</v>
      </c>
      <c r="P67" s="164">
        <v>40.47</v>
      </c>
      <c r="Q67" s="164">
        <v>36.222588790000003</v>
      </c>
      <c r="R67" s="164">
        <v>35.020000000000003</v>
      </c>
    </row>
    <row r="68" spans="2:18" ht="16.5" customHeight="1">
      <c r="B68" s="73" t="s">
        <v>226</v>
      </c>
      <c r="C68" s="73"/>
      <c r="D68" s="15"/>
      <c r="E68" s="164">
        <v>189</v>
      </c>
      <c r="F68" s="164">
        <v>103</v>
      </c>
      <c r="G68" s="164">
        <v>45</v>
      </c>
      <c r="H68" s="164">
        <v>37.502969290000003</v>
      </c>
      <c r="I68" s="16"/>
      <c r="J68" s="164">
        <v>11</v>
      </c>
      <c r="K68" s="164">
        <v>11</v>
      </c>
      <c r="L68" s="164">
        <v>11</v>
      </c>
      <c r="M68" s="164">
        <v>9</v>
      </c>
      <c r="N68" s="164">
        <v>9.65</v>
      </c>
      <c r="O68" s="164">
        <v>10.09</v>
      </c>
      <c r="P68" s="164">
        <v>9.09</v>
      </c>
      <c r="Q68" s="164">
        <v>5.9224490899999997</v>
      </c>
      <c r="R68" s="164">
        <v>3.93</v>
      </c>
    </row>
    <row r="69" spans="2:18" ht="16.5" customHeight="1">
      <c r="B69" s="73" t="s">
        <v>227</v>
      </c>
      <c r="C69" s="73"/>
      <c r="D69" s="15"/>
      <c r="E69" s="164">
        <v>13</v>
      </c>
      <c r="F69" s="164">
        <v>12</v>
      </c>
      <c r="G69" s="164">
        <v>8</v>
      </c>
      <c r="H69" s="164">
        <v>1.1610918400000001</v>
      </c>
      <c r="I69" s="16"/>
      <c r="J69" s="164">
        <v>3</v>
      </c>
      <c r="K69" s="164">
        <v>2</v>
      </c>
      <c r="L69" s="164">
        <v>2</v>
      </c>
      <c r="M69" s="164">
        <v>1</v>
      </c>
      <c r="N69" s="164">
        <v>0.28000000000000003</v>
      </c>
      <c r="O69" s="164">
        <v>0.2</v>
      </c>
      <c r="P69" s="164">
        <v>0.11</v>
      </c>
      <c r="Q69" s="164">
        <v>6.3601669999999999E-2</v>
      </c>
      <c r="R69" s="164">
        <v>0.08</v>
      </c>
    </row>
    <row r="70" spans="2:18" ht="16.5" customHeight="1">
      <c r="B70" s="73" t="s">
        <v>228</v>
      </c>
      <c r="C70" s="73"/>
      <c r="D70" s="15"/>
      <c r="E70" s="164">
        <v>0</v>
      </c>
      <c r="F70" s="164">
        <v>0</v>
      </c>
      <c r="G70" s="164">
        <v>0</v>
      </c>
      <c r="H70" s="164">
        <v>0</v>
      </c>
      <c r="I70" s="16"/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</row>
    <row r="71" spans="2:18" ht="16.5" customHeight="1">
      <c r="B71" s="73" t="s">
        <v>229</v>
      </c>
      <c r="C71" s="73"/>
      <c r="D71" s="15"/>
      <c r="E71" s="164">
        <v>499</v>
      </c>
      <c r="F71" s="164">
        <v>500</v>
      </c>
      <c r="G71" s="164">
        <v>494</v>
      </c>
      <c r="H71" s="164">
        <v>381.41749461000001</v>
      </c>
      <c r="I71" s="16"/>
      <c r="J71" s="164">
        <v>120</v>
      </c>
      <c r="K71" s="164">
        <v>125</v>
      </c>
      <c r="L71" s="164">
        <v>120</v>
      </c>
      <c r="M71" s="164">
        <v>109</v>
      </c>
      <c r="N71" s="164">
        <v>95.37</v>
      </c>
      <c r="O71" s="164">
        <v>88.12</v>
      </c>
      <c r="P71" s="164">
        <v>88.7</v>
      </c>
      <c r="Q71" s="164">
        <v>88.677391610000001</v>
      </c>
      <c r="R71" s="164">
        <v>92.71</v>
      </c>
    </row>
    <row r="72" spans="2:18" ht="16.5" customHeight="1">
      <c r="B72" s="72" t="s">
        <v>230</v>
      </c>
      <c r="C72" s="72"/>
      <c r="D72" s="15"/>
      <c r="E72" s="177">
        <v>13</v>
      </c>
      <c r="F72" s="177">
        <v>16</v>
      </c>
      <c r="G72" s="177">
        <v>12</v>
      </c>
      <c r="H72" s="177">
        <v>8.6015614199999995</v>
      </c>
      <c r="I72" s="16"/>
      <c r="J72" s="177">
        <v>3</v>
      </c>
      <c r="K72" s="177">
        <v>3</v>
      </c>
      <c r="L72" s="177">
        <v>3</v>
      </c>
      <c r="M72" s="177">
        <v>2</v>
      </c>
      <c r="N72" s="177">
        <v>2.2999999999999998</v>
      </c>
      <c r="O72" s="177">
        <v>2.04</v>
      </c>
      <c r="P72" s="177">
        <v>1.8</v>
      </c>
      <c r="Q72" s="177">
        <v>2.37340157</v>
      </c>
      <c r="R72" s="177">
        <v>3.03</v>
      </c>
    </row>
    <row r="73" spans="2:18" ht="16.5" customHeight="1">
      <c r="B73" s="73" t="s">
        <v>231</v>
      </c>
      <c r="C73" s="73"/>
      <c r="D73" s="15"/>
      <c r="E73" s="164">
        <v>185</v>
      </c>
      <c r="F73" s="164">
        <v>133</v>
      </c>
      <c r="G73" s="164">
        <v>78</v>
      </c>
      <c r="H73" s="164">
        <v>35.456982979999999</v>
      </c>
      <c r="I73" s="16"/>
      <c r="J73" s="164">
        <v>22</v>
      </c>
      <c r="K73" s="164">
        <v>16</v>
      </c>
      <c r="L73" s="164">
        <v>14</v>
      </c>
      <c r="M73" s="164">
        <v>12</v>
      </c>
      <c r="N73" s="164">
        <v>10.65</v>
      </c>
      <c r="O73" s="164">
        <v>6.76</v>
      </c>
      <c r="P73" s="164">
        <v>5.58</v>
      </c>
      <c r="Q73" s="164">
        <v>6.1136708000000004</v>
      </c>
      <c r="R73" s="164">
        <v>5.2</v>
      </c>
    </row>
    <row r="74" spans="2:18" ht="16.5" customHeight="1">
      <c r="B74" s="73" t="s">
        <v>232</v>
      </c>
      <c r="C74" s="73"/>
      <c r="D74" s="15"/>
      <c r="E74" s="164">
        <v>2</v>
      </c>
      <c r="F74" s="164">
        <v>3</v>
      </c>
      <c r="G74" s="164">
        <v>1</v>
      </c>
      <c r="H74" s="164">
        <v>0.93250697999999999</v>
      </c>
      <c r="I74" s="16"/>
      <c r="J74" s="164">
        <v>0</v>
      </c>
      <c r="K74" s="164">
        <v>0</v>
      </c>
      <c r="L74" s="164">
        <v>0</v>
      </c>
      <c r="M74" s="164">
        <v>0</v>
      </c>
      <c r="N74" s="164">
        <v>0.2</v>
      </c>
      <c r="O74" s="164">
        <v>0.24</v>
      </c>
      <c r="P74" s="164">
        <v>0.28000000000000003</v>
      </c>
      <c r="Q74" s="164">
        <v>0.27666754999999998</v>
      </c>
      <c r="R74" s="164">
        <v>0.21</v>
      </c>
    </row>
    <row r="75" spans="2:18" ht="16.5" customHeight="1">
      <c r="B75" s="73" t="s">
        <v>233</v>
      </c>
      <c r="C75" s="73"/>
      <c r="D75" s="12"/>
      <c r="E75" s="164">
        <v>183</v>
      </c>
      <c r="F75" s="164">
        <v>130</v>
      </c>
      <c r="G75" s="164">
        <v>77</v>
      </c>
      <c r="H75" s="164">
        <v>34.524476</v>
      </c>
      <c r="I75" s="16"/>
      <c r="J75" s="164">
        <v>22</v>
      </c>
      <c r="K75" s="164">
        <v>16</v>
      </c>
      <c r="L75" s="164">
        <v>14</v>
      </c>
      <c r="M75" s="164">
        <v>12</v>
      </c>
      <c r="N75" s="164">
        <v>10.45</v>
      </c>
      <c r="O75" s="164">
        <v>6.52</v>
      </c>
      <c r="P75" s="164">
        <v>5.3</v>
      </c>
      <c r="Q75" s="164">
        <v>5.8370032500000004</v>
      </c>
      <c r="R75" s="164">
        <v>4.9800000000000004</v>
      </c>
    </row>
    <row r="76" spans="2:18" ht="16.5" customHeight="1">
      <c r="B76" s="73" t="s">
        <v>234</v>
      </c>
      <c r="C76" s="73"/>
      <c r="D76" s="12"/>
      <c r="E76" s="164">
        <v>0</v>
      </c>
      <c r="F76" s="164">
        <v>0</v>
      </c>
      <c r="G76" s="164">
        <v>0</v>
      </c>
      <c r="H76" s="164">
        <v>0</v>
      </c>
      <c r="I76" s="16"/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0</v>
      </c>
      <c r="P76" s="164">
        <v>0</v>
      </c>
      <c r="Q76" s="164">
        <v>0</v>
      </c>
      <c r="R76" s="164">
        <v>0</v>
      </c>
    </row>
    <row r="77" spans="2:18" ht="16.5" customHeight="1" thickBot="1">
      <c r="B77" s="250" t="s">
        <v>230</v>
      </c>
      <c r="C77" s="250"/>
      <c r="D77" s="251"/>
      <c r="E77" s="284">
        <v>0</v>
      </c>
      <c r="F77" s="284">
        <v>0</v>
      </c>
      <c r="G77" s="284">
        <v>0</v>
      </c>
      <c r="H77" s="284">
        <v>0</v>
      </c>
      <c r="I77" s="154"/>
      <c r="J77" s="284">
        <v>0</v>
      </c>
      <c r="K77" s="284">
        <v>0</v>
      </c>
      <c r="L77" s="284">
        <v>0</v>
      </c>
      <c r="M77" s="284">
        <v>0</v>
      </c>
      <c r="N77" s="284">
        <v>0</v>
      </c>
      <c r="O77" s="284">
        <v>0</v>
      </c>
      <c r="P77" s="284">
        <v>0</v>
      </c>
      <c r="Q77" s="284">
        <v>0</v>
      </c>
      <c r="R77" s="284">
        <v>0</v>
      </c>
    </row>
    <row r="78" spans="2:18" ht="16.5" customHeight="1"/>
    <row r="79" spans="2:18" ht="16.5" customHeight="1">
      <c r="H79" s="422"/>
      <c r="M79" s="422"/>
      <c r="N79" s="422"/>
      <c r="O79" s="422"/>
      <c r="P79" s="422"/>
      <c r="Q79" s="422"/>
      <c r="R79" s="422"/>
    </row>
    <row r="80" spans="2:18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18" s="4" customFormat="1" ht="26.25" customHeight="1">
      <c r="A1" s="20"/>
      <c r="B1" s="19" t="s">
        <v>753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723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ht="16.5" customHeight="1">
      <c r="A4" s="113" t="s">
        <v>840</v>
      </c>
      <c r="B4" s="71" t="s">
        <v>202</v>
      </c>
      <c r="C4" s="72"/>
      <c r="D4" s="16"/>
      <c r="E4" s="366">
        <v>5.58</v>
      </c>
      <c r="F4" s="366">
        <v>4.8899999999999997</v>
      </c>
      <c r="G4" s="366">
        <v>4.4400000000000004</v>
      </c>
      <c r="H4" s="366">
        <v>3.8048288372664185</v>
      </c>
      <c r="I4" s="12"/>
      <c r="J4" s="366">
        <v>4.4800000000000004</v>
      </c>
      <c r="K4" s="366">
        <v>4.45</v>
      </c>
      <c r="L4" s="366">
        <v>4.21</v>
      </c>
      <c r="M4" s="366">
        <v>4.04</v>
      </c>
      <c r="N4" s="366">
        <v>3.8673725248915201</v>
      </c>
      <c r="O4" s="366">
        <v>3.7210837875914788</v>
      </c>
      <c r="P4" s="366">
        <v>3.6201906289806121</v>
      </c>
      <c r="Q4" s="366">
        <v>3.566523617014957</v>
      </c>
      <c r="R4" s="366">
        <v>3.5729224764291843</v>
      </c>
    </row>
    <row r="5" spans="1:18" ht="16.5" customHeight="1">
      <c r="A5" s="113" t="s">
        <v>50</v>
      </c>
      <c r="B5" s="73" t="s">
        <v>203</v>
      </c>
      <c r="C5" s="73"/>
      <c r="D5" s="16"/>
      <c r="E5" s="218">
        <v>5.77</v>
      </c>
      <c r="F5" s="218">
        <v>5.0199999999999996</v>
      </c>
      <c r="G5" s="218">
        <v>4.55</v>
      </c>
      <c r="H5" s="218">
        <v>3.8559798490497461</v>
      </c>
      <c r="I5" s="16"/>
      <c r="J5" s="218">
        <v>4.5999999999999996</v>
      </c>
      <c r="K5" s="218">
        <v>4.54</v>
      </c>
      <c r="L5" s="218">
        <v>4.3</v>
      </c>
      <c r="M5" s="218">
        <v>4.1100000000000003</v>
      </c>
      <c r="N5" s="218">
        <v>3.9253676900444443</v>
      </c>
      <c r="O5" s="218">
        <v>3.7682287158572207</v>
      </c>
      <c r="P5" s="218">
        <v>3.6560365184883108</v>
      </c>
      <c r="Q5" s="218">
        <v>3.5948469464828734</v>
      </c>
      <c r="R5" s="218">
        <v>3.5991180811837706</v>
      </c>
    </row>
    <row r="6" spans="1:18" ht="16.5" customHeight="1">
      <c r="A6" s="374" t="s">
        <v>796</v>
      </c>
      <c r="B6" s="73" t="s">
        <v>204</v>
      </c>
      <c r="C6" s="73"/>
      <c r="D6" s="16"/>
      <c r="E6" s="218">
        <v>3.66</v>
      </c>
      <c r="F6" s="218">
        <v>2.87</v>
      </c>
      <c r="G6" s="218">
        <v>2.35</v>
      </c>
      <c r="H6" s="218">
        <v>1.9309174054866725</v>
      </c>
      <c r="I6" s="16"/>
      <c r="J6" s="218">
        <v>2.71</v>
      </c>
      <c r="K6" s="218">
        <v>2.62</v>
      </c>
      <c r="L6" s="218">
        <v>0.94</v>
      </c>
      <c r="M6" s="218">
        <v>2.2599999999999998</v>
      </c>
      <c r="N6" s="218">
        <v>1.9837009531015466</v>
      </c>
      <c r="O6" s="218">
        <v>1.6460288787399513</v>
      </c>
      <c r="P6" s="218">
        <v>1.9925497927805254</v>
      </c>
      <c r="Q6" s="218">
        <v>1.695388659057824</v>
      </c>
      <c r="R6" s="218">
        <v>1.5390982108083144</v>
      </c>
    </row>
    <row r="7" spans="1:18" ht="16.5" customHeight="1">
      <c r="A7" s="115" t="s">
        <v>694</v>
      </c>
      <c r="B7" s="73" t="s">
        <v>205</v>
      </c>
      <c r="C7" s="73"/>
      <c r="D7" s="16"/>
      <c r="E7" s="218">
        <v>4.71</v>
      </c>
      <c r="F7" s="218">
        <v>4.37</v>
      </c>
      <c r="G7" s="218">
        <v>4.0599999999999996</v>
      </c>
      <c r="H7" s="218">
        <v>3.3475458710208046</v>
      </c>
      <c r="I7" s="16"/>
      <c r="J7" s="218">
        <v>4.1100000000000003</v>
      </c>
      <c r="K7" s="218">
        <v>4.0199999999999996</v>
      </c>
      <c r="L7" s="218">
        <v>3.91</v>
      </c>
      <c r="M7" s="218">
        <v>3.74</v>
      </c>
      <c r="N7" s="218">
        <v>3.4296453182689048</v>
      </c>
      <c r="O7" s="218">
        <v>3.2166997236775861</v>
      </c>
      <c r="P7" s="218">
        <v>3.0244603207662046</v>
      </c>
      <c r="Q7" s="218">
        <v>2.7777671665692623</v>
      </c>
      <c r="R7" s="218">
        <v>2.6476157355606813</v>
      </c>
    </row>
    <row r="8" spans="1:18" s="6" customFormat="1" ht="16.5" customHeight="1">
      <c r="A8" s="115" t="s">
        <v>695</v>
      </c>
      <c r="B8" s="73" t="s">
        <v>206</v>
      </c>
      <c r="C8" s="73"/>
      <c r="D8" s="15"/>
      <c r="E8" s="218">
        <v>6.18</v>
      </c>
      <c r="F8" s="218">
        <v>5.26</v>
      </c>
      <c r="G8" s="218">
        <v>4.7300000000000004</v>
      </c>
      <c r="H8" s="218">
        <v>3.9829448048070017</v>
      </c>
      <c r="I8" s="16"/>
      <c r="J8" s="218">
        <v>4.78</v>
      </c>
      <c r="K8" s="218">
        <v>4.71</v>
      </c>
      <c r="L8" s="218">
        <v>4.4800000000000004</v>
      </c>
      <c r="M8" s="218">
        <v>4.21</v>
      </c>
      <c r="N8" s="218">
        <v>4.0508291908885656</v>
      </c>
      <c r="O8" s="218">
        <v>3.9140321953880126</v>
      </c>
      <c r="P8" s="218">
        <v>3.7921067821108561</v>
      </c>
      <c r="Q8" s="218">
        <v>3.7659235801891344</v>
      </c>
      <c r="R8" s="218">
        <v>3.7674030601104342</v>
      </c>
    </row>
    <row r="9" spans="1:18" s="6" customFormat="1" ht="16.5" customHeight="1">
      <c r="A9" s="115" t="s">
        <v>696</v>
      </c>
      <c r="B9" s="73" t="s">
        <v>207</v>
      </c>
      <c r="C9" s="73"/>
      <c r="D9" s="15"/>
      <c r="E9" s="218">
        <v>5.8</v>
      </c>
      <c r="F9" s="218">
        <v>4.93</v>
      </c>
      <c r="G9" s="218">
        <v>4.38</v>
      </c>
      <c r="H9" s="218">
        <v>3.6395837344396167</v>
      </c>
      <c r="I9" s="16"/>
      <c r="J9" s="218">
        <v>4.46</v>
      </c>
      <c r="K9" s="218">
        <v>4.3600000000000003</v>
      </c>
      <c r="L9" s="218">
        <v>4.1399999999999997</v>
      </c>
      <c r="M9" s="218">
        <v>3.87</v>
      </c>
      <c r="N9" s="218">
        <v>3.7063634197838446</v>
      </c>
      <c r="O9" s="218">
        <v>3.5673968426115912</v>
      </c>
      <c r="P9" s="218">
        <v>3.45243383036834</v>
      </c>
      <c r="Q9" s="218">
        <v>3.4412480638272265</v>
      </c>
      <c r="R9" s="218">
        <v>3.4722967717461675</v>
      </c>
    </row>
    <row r="10" spans="1:18" s="6" customFormat="1" ht="16.5" customHeight="1">
      <c r="A10" s="115" t="s">
        <v>711</v>
      </c>
      <c r="B10" s="73" t="s">
        <v>208</v>
      </c>
      <c r="C10" s="73"/>
      <c r="D10" s="15"/>
      <c r="E10" s="218">
        <v>7.31</v>
      </c>
      <c r="F10" s="218">
        <v>6.59</v>
      </c>
      <c r="G10" s="218">
        <v>6.07</v>
      </c>
      <c r="H10" s="218">
        <v>5.3604171618475007</v>
      </c>
      <c r="I10" s="16"/>
      <c r="J10" s="218">
        <v>6.17</v>
      </c>
      <c r="K10" s="218">
        <v>6.02</v>
      </c>
      <c r="L10" s="218">
        <v>5.71</v>
      </c>
      <c r="M10" s="218">
        <v>5.46</v>
      </c>
      <c r="N10" s="218">
        <v>5.2308752196399508</v>
      </c>
      <c r="O10" s="218">
        <v>5.3595565166828552</v>
      </c>
      <c r="P10" s="218">
        <v>5.390009095525798</v>
      </c>
      <c r="Q10" s="218">
        <v>5.5338478900658981</v>
      </c>
      <c r="R10" s="218">
        <v>5.5369680464428273</v>
      </c>
    </row>
    <row r="11" spans="1:18" s="6" customFormat="1" ht="16.5" customHeight="1">
      <c r="A11" s="115" t="s">
        <v>697</v>
      </c>
      <c r="B11" s="73" t="s">
        <v>209</v>
      </c>
      <c r="C11" s="73"/>
      <c r="D11" s="15"/>
      <c r="E11" s="218">
        <v>0.97</v>
      </c>
      <c r="F11" s="218">
        <v>5.72</v>
      </c>
      <c r="G11" s="218">
        <v>0.47</v>
      </c>
      <c r="H11" s="218">
        <v>-4.9892680175981384E-2</v>
      </c>
      <c r="I11" s="16"/>
      <c r="J11" s="218">
        <v>0.54</v>
      </c>
      <c r="K11" s="218">
        <v>1.01</v>
      </c>
      <c r="L11" s="218">
        <v>1.1000000000000001</v>
      </c>
      <c r="M11" s="218">
        <v>-0.27</v>
      </c>
      <c r="N11" s="218">
        <v>5.6218883112430038E-3</v>
      </c>
      <c r="O11" s="218">
        <v>8.2399494810562451E-3</v>
      </c>
      <c r="P11" s="218">
        <v>2.7170743866551543E-2</v>
      </c>
      <c r="Q11" s="218">
        <v>0.16544255756287374</v>
      </c>
      <c r="R11" s="218">
        <v>2.8789466614421175</v>
      </c>
    </row>
    <row r="12" spans="1:18" s="6" customFormat="1" ht="16.5" customHeight="1">
      <c r="A12" s="115" t="s">
        <v>844</v>
      </c>
      <c r="B12" s="73" t="s">
        <v>210</v>
      </c>
      <c r="C12" s="73"/>
      <c r="D12" s="15"/>
      <c r="E12" s="218">
        <v>0</v>
      </c>
      <c r="F12" s="218">
        <v>4.79</v>
      </c>
      <c r="G12" s="218">
        <v>4.87</v>
      </c>
      <c r="H12" s="218">
        <v>5.1254817533631583</v>
      </c>
      <c r="I12" s="16"/>
      <c r="J12" s="218">
        <v>4.78</v>
      </c>
      <c r="K12" s="218">
        <v>4.8600000000000003</v>
      </c>
      <c r="L12" s="218">
        <v>4.99</v>
      </c>
      <c r="M12" s="218">
        <v>5.09</v>
      </c>
      <c r="N12" s="218">
        <v>4.9380944040003971</v>
      </c>
      <c r="O12" s="218">
        <v>5.6987139247885041</v>
      </c>
      <c r="P12" s="218">
        <v>4.7720502411579009</v>
      </c>
      <c r="Q12" s="218">
        <v>4.7744531613707126</v>
      </c>
      <c r="R12" s="218">
        <v>4.7624647160342803</v>
      </c>
    </row>
    <row r="13" spans="1:18" s="6" customFormat="1" ht="16.5" customHeight="1">
      <c r="A13" s="373" t="s">
        <v>802</v>
      </c>
      <c r="B13" s="73" t="s">
        <v>211</v>
      </c>
      <c r="C13" s="73"/>
      <c r="D13" s="15"/>
      <c r="E13" s="218">
        <v>25.21</v>
      </c>
      <c r="F13" s="218">
        <v>25.32</v>
      </c>
      <c r="G13" s="218">
        <v>26.35</v>
      </c>
      <c r="H13" s="218">
        <v>27.248993691604984</v>
      </c>
      <c r="I13" s="16"/>
      <c r="J13" s="218">
        <v>21.71</v>
      </c>
      <c r="K13" s="218">
        <v>26.84</v>
      </c>
      <c r="L13" s="218">
        <v>27.77</v>
      </c>
      <c r="M13" s="218">
        <v>29.83</v>
      </c>
      <c r="N13" s="218">
        <v>28.271828007920163</v>
      </c>
      <c r="O13" s="218">
        <v>26.286004016678501</v>
      </c>
      <c r="P13" s="218">
        <v>25.367638868137128</v>
      </c>
      <c r="Q13" s="218">
        <v>25.430179018442161</v>
      </c>
      <c r="R13" s="218">
        <v>22.441219965254923</v>
      </c>
    </row>
    <row r="14" spans="1:18" s="6" customFormat="1" ht="16.5" customHeight="1">
      <c r="A14" s="115" t="s">
        <v>699</v>
      </c>
      <c r="B14" s="73" t="s">
        <v>212</v>
      </c>
      <c r="C14" s="73"/>
      <c r="D14" s="15"/>
      <c r="E14" s="218">
        <v>3.14</v>
      </c>
      <c r="F14" s="218">
        <v>2.59</v>
      </c>
      <c r="G14" s="218">
        <v>2.36</v>
      </c>
      <c r="H14" s="218">
        <v>1.7315087418661252</v>
      </c>
      <c r="I14" s="16"/>
      <c r="J14" s="218">
        <v>2.5099999999999998</v>
      </c>
      <c r="K14" s="218">
        <v>2.4300000000000002</v>
      </c>
      <c r="L14" s="218">
        <v>2.0299999999999998</v>
      </c>
      <c r="M14" s="218">
        <v>1.93</v>
      </c>
      <c r="N14" s="218">
        <v>1.7085543579384816</v>
      </c>
      <c r="O14" s="218">
        <v>1.4994671211182986</v>
      </c>
      <c r="P14" s="218">
        <v>1.4942040957135094</v>
      </c>
      <c r="Q14" s="218">
        <v>1.5088740737543971</v>
      </c>
      <c r="R14" s="218">
        <v>1.4096660859138572</v>
      </c>
    </row>
    <row r="15" spans="1:18" s="6" customFormat="1" ht="16.5" customHeight="1">
      <c r="A15" s="115" t="s">
        <v>700</v>
      </c>
      <c r="B15" s="73" t="s">
        <v>213</v>
      </c>
      <c r="C15" s="73"/>
      <c r="D15" s="15"/>
      <c r="E15" s="218">
        <v>0</v>
      </c>
      <c r="F15" s="218">
        <v>0</v>
      </c>
      <c r="G15" s="218">
        <v>0</v>
      </c>
      <c r="H15" s="218">
        <v>0</v>
      </c>
      <c r="I15" s="16"/>
      <c r="J15" s="218">
        <v>0</v>
      </c>
      <c r="K15" s="218">
        <v>0</v>
      </c>
      <c r="L15" s="219">
        <v>0</v>
      </c>
      <c r="M15" s="219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</row>
    <row r="16" spans="1:18" s="6" customFormat="1" ht="16.5" customHeight="1">
      <c r="A16" s="115" t="s">
        <v>701</v>
      </c>
      <c r="B16" s="72" t="s">
        <v>214</v>
      </c>
      <c r="C16" s="72"/>
      <c r="D16" s="15"/>
      <c r="E16" s="217">
        <v>0</v>
      </c>
      <c r="F16" s="217">
        <v>0</v>
      </c>
      <c r="G16" s="217">
        <v>0</v>
      </c>
      <c r="H16" s="217">
        <v>0</v>
      </c>
      <c r="I16" s="16"/>
      <c r="J16" s="217">
        <v>0</v>
      </c>
      <c r="K16" s="217">
        <v>0</v>
      </c>
      <c r="L16" s="220">
        <v>0</v>
      </c>
      <c r="M16" s="220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</row>
    <row r="17" spans="1:18" s="6" customFormat="1" ht="16.5" customHeight="1">
      <c r="A17" s="113" t="s">
        <v>692</v>
      </c>
      <c r="B17" s="73" t="s">
        <v>215</v>
      </c>
      <c r="C17" s="73"/>
      <c r="D17" s="15"/>
      <c r="E17" s="218">
        <v>2.98</v>
      </c>
      <c r="F17" s="218">
        <v>2.4900000000000002</v>
      </c>
      <c r="G17" s="218">
        <v>1.93</v>
      </c>
      <c r="H17" s="218">
        <v>1.7229054709084288</v>
      </c>
      <c r="I17" s="16"/>
      <c r="J17" s="218">
        <v>1.91</v>
      </c>
      <c r="K17" s="218">
        <v>1.95</v>
      </c>
      <c r="L17" s="219">
        <v>1.75</v>
      </c>
      <c r="M17" s="219">
        <v>1.8</v>
      </c>
      <c r="N17" s="218">
        <v>1.7042967535341693</v>
      </c>
      <c r="O17" s="218">
        <v>1.7257255271949621</v>
      </c>
      <c r="P17" s="218">
        <v>1.6378608254895826</v>
      </c>
      <c r="Q17" s="218">
        <v>1.8567961789564114</v>
      </c>
      <c r="R17" s="218">
        <v>1.8753951690131523</v>
      </c>
    </row>
    <row r="18" spans="1:18" s="6" customFormat="1" ht="16.5" customHeight="1">
      <c r="A18" s="111" t="s">
        <v>693</v>
      </c>
      <c r="B18" s="73" t="s">
        <v>216</v>
      </c>
      <c r="C18" s="73"/>
      <c r="D18" s="15"/>
      <c r="E18" s="218">
        <v>0.04</v>
      </c>
      <c r="F18" s="218">
        <v>0.03</v>
      </c>
      <c r="G18" s="218">
        <v>0.01</v>
      </c>
      <c r="H18" s="218">
        <v>1.2432198354884506E-2</v>
      </c>
      <c r="I18" s="16"/>
      <c r="J18" s="218">
        <v>0.02</v>
      </c>
      <c r="K18" s="218">
        <v>0.01</v>
      </c>
      <c r="L18" s="219">
        <v>0.01</v>
      </c>
      <c r="M18" s="219">
        <v>0.02</v>
      </c>
      <c r="N18" s="218">
        <v>1.0222195774530105E-2</v>
      </c>
      <c r="O18" s="218">
        <v>4.8778882075454647E-3</v>
      </c>
      <c r="P18" s="218">
        <v>2.1212864413418936E-2</v>
      </c>
      <c r="Q18" s="218">
        <v>3.98519391814822E-2</v>
      </c>
      <c r="R18" s="218">
        <v>0.10571389179600223</v>
      </c>
    </row>
    <row r="19" spans="1:18" s="6" customFormat="1" ht="16.5" customHeight="1">
      <c r="A19" s="375"/>
      <c r="B19" s="73" t="s">
        <v>217</v>
      </c>
      <c r="C19" s="73"/>
      <c r="D19" s="15"/>
      <c r="E19" s="218">
        <v>1.61</v>
      </c>
      <c r="F19" s="218">
        <v>1.76</v>
      </c>
      <c r="G19" s="218">
        <v>1.92</v>
      </c>
      <c r="H19" s="218">
        <v>1.0336737269881444</v>
      </c>
      <c r="I19" s="16"/>
      <c r="J19" s="218">
        <v>1.97</v>
      </c>
      <c r="K19" s="218">
        <v>0</v>
      </c>
      <c r="L19" s="219">
        <v>0</v>
      </c>
      <c r="M19" s="219">
        <v>0</v>
      </c>
      <c r="N19" s="218">
        <v>0</v>
      </c>
      <c r="O19" s="218">
        <v>3.9508165301034688</v>
      </c>
      <c r="P19" s="218">
        <v>-3.0146153929106432</v>
      </c>
      <c r="Q19" s="218">
        <v>0.96492359138366968</v>
      </c>
      <c r="R19" s="218">
        <v>1.0638029844763512</v>
      </c>
    </row>
    <row r="20" spans="1:18" s="6" customFormat="1" ht="16.5" customHeight="1">
      <c r="A20" s="375"/>
      <c r="B20" s="73" t="s">
        <v>218</v>
      </c>
      <c r="C20" s="73"/>
      <c r="D20" s="15"/>
      <c r="E20" s="218">
        <v>3.06</v>
      </c>
      <c r="F20" s="218">
        <v>2.56</v>
      </c>
      <c r="G20" s="218">
        <v>2</v>
      </c>
      <c r="H20" s="218">
        <v>1.8419712435452904</v>
      </c>
      <c r="I20" s="16"/>
      <c r="J20" s="218">
        <v>1.98</v>
      </c>
      <c r="K20" s="218">
        <v>2.0499999999999998</v>
      </c>
      <c r="L20" s="219">
        <v>1.82</v>
      </c>
      <c r="M20" s="219">
        <v>1.9</v>
      </c>
      <c r="N20" s="218">
        <v>1.8291897764978318</v>
      </c>
      <c r="O20" s="218">
        <v>1.8048216188367268</v>
      </c>
      <c r="P20" s="218">
        <v>1.8181505851667925</v>
      </c>
      <c r="Q20" s="218">
        <v>1.9883643728089095</v>
      </c>
      <c r="R20" s="218">
        <v>2.0116872577953919</v>
      </c>
    </row>
    <row r="21" spans="1:18" s="6" customFormat="1" ht="16.5" customHeight="1">
      <c r="A21" s="376"/>
      <c r="B21" s="74" t="s">
        <v>214</v>
      </c>
      <c r="C21" s="74"/>
      <c r="D21" s="15"/>
      <c r="E21" s="221">
        <v>0</v>
      </c>
      <c r="F21" s="221">
        <v>0</v>
      </c>
      <c r="G21" s="221">
        <v>0</v>
      </c>
      <c r="H21" s="221">
        <v>0</v>
      </c>
      <c r="I21" s="16"/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</row>
    <row r="22" spans="1:18" s="6" customFormat="1" ht="16.5" customHeight="1">
      <c r="A22" s="376"/>
      <c r="B22" s="75" t="s">
        <v>219</v>
      </c>
      <c r="C22" s="76"/>
      <c r="D22" s="15"/>
      <c r="E22" s="367">
        <v>3.01</v>
      </c>
      <c r="F22" s="367">
        <v>2.56</v>
      </c>
      <c r="G22" s="367">
        <v>2.2599999999999998</v>
      </c>
      <c r="H22" s="367">
        <v>1.6974065444819584</v>
      </c>
      <c r="I22" s="12"/>
      <c r="J22" s="367">
        <v>2.2999999999999998</v>
      </c>
      <c r="K22" s="367">
        <v>2.25</v>
      </c>
      <c r="L22" s="367">
        <v>2.12</v>
      </c>
      <c r="M22" s="367">
        <v>1.95</v>
      </c>
      <c r="N22" s="367">
        <v>1.7481622107562551</v>
      </c>
      <c r="O22" s="367">
        <v>1.594221849423946</v>
      </c>
      <c r="P22" s="367">
        <v>1.5257498096138473</v>
      </c>
      <c r="Q22" s="367">
        <v>1.4975603167365112</v>
      </c>
      <c r="R22" s="367">
        <v>1.4436200985199608</v>
      </c>
    </row>
    <row r="23" spans="1:18" s="6" customFormat="1" ht="16.5" customHeight="1">
      <c r="A23" s="109"/>
      <c r="B23" s="73" t="s">
        <v>220</v>
      </c>
      <c r="C23" s="73"/>
      <c r="D23" s="15"/>
      <c r="E23" s="218">
        <v>3.12</v>
      </c>
      <c r="F23" s="218">
        <v>2.63</v>
      </c>
      <c r="G23" s="218">
        <v>2.31</v>
      </c>
      <c r="H23" s="218">
        <v>1.7201005584165114</v>
      </c>
      <c r="I23" s="16"/>
      <c r="J23" s="218">
        <v>2.35</v>
      </c>
      <c r="K23" s="218">
        <v>2.2999999999999998</v>
      </c>
      <c r="L23" s="218">
        <v>2.16</v>
      </c>
      <c r="M23" s="218">
        <v>1.98</v>
      </c>
      <c r="N23" s="218">
        <v>1.7711189427384835</v>
      </c>
      <c r="O23" s="218">
        <v>1.6183834976470624</v>
      </c>
      <c r="P23" s="218">
        <v>1.5430412090059604</v>
      </c>
      <c r="Q23" s="218">
        <v>1.5109604030764465</v>
      </c>
      <c r="R23" s="218">
        <v>1.456814766310536</v>
      </c>
    </row>
    <row r="24" spans="1:18" s="6" customFormat="1" ht="16.5" customHeight="1">
      <c r="A24" s="109"/>
      <c r="B24" s="73" t="s">
        <v>221</v>
      </c>
      <c r="C24" s="73"/>
      <c r="D24" s="15"/>
      <c r="E24" s="218">
        <v>2.95</v>
      </c>
      <c r="F24" s="218">
        <v>2.41</v>
      </c>
      <c r="G24" s="218">
        <v>2.09</v>
      </c>
      <c r="H24" s="218">
        <v>1.5411224553172822</v>
      </c>
      <c r="I24" s="16"/>
      <c r="J24" s="218">
        <v>2.14</v>
      </c>
      <c r="K24" s="218">
        <v>2.0699999999999998</v>
      </c>
      <c r="L24" s="218">
        <v>1.94</v>
      </c>
      <c r="M24" s="218">
        <v>1.78</v>
      </c>
      <c r="N24" s="218">
        <v>1.5894313970934399</v>
      </c>
      <c r="O24" s="218">
        <v>1.4516062076750456</v>
      </c>
      <c r="P24" s="218">
        <v>1.3803722379394323</v>
      </c>
      <c r="Q24" s="218">
        <v>1.3570013568100403</v>
      </c>
      <c r="R24" s="218">
        <v>1.3049552445388168</v>
      </c>
    </row>
    <row r="25" spans="1:18" s="6" customFormat="1" ht="16.5" customHeight="1">
      <c r="A25" s="109"/>
      <c r="B25" s="73" t="s">
        <v>222</v>
      </c>
      <c r="C25" s="73"/>
      <c r="D25" s="15"/>
      <c r="E25" s="218">
        <v>2.88</v>
      </c>
      <c r="F25" s="218">
        <v>2.38</v>
      </c>
      <c r="G25" s="218">
        <v>2.0699999999999998</v>
      </c>
      <c r="H25" s="218">
        <v>1.5254001248388633</v>
      </c>
      <c r="I25" s="16"/>
      <c r="J25" s="218">
        <v>2.12</v>
      </c>
      <c r="K25" s="218">
        <v>2.06</v>
      </c>
      <c r="L25" s="218">
        <v>1.93</v>
      </c>
      <c r="M25" s="218">
        <v>1.76</v>
      </c>
      <c r="N25" s="218">
        <v>1.5720397124973444</v>
      </c>
      <c r="O25" s="218">
        <v>1.4369428318376212</v>
      </c>
      <c r="P25" s="218">
        <v>1.3679677460738082</v>
      </c>
      <c r="Q25" s="218">
        <v>1.3491382223391732</v>
      </c>
      <c r="R25" s="218">
        <v>1.3014327979791289</v>
      </c>
    </row>
    <row r="26" spans="1:18" s="6" customFormat="1" ht="16.5" customHeight="1">
      <c r="A26" s="109"/>
      <c r="B26" s="73" t="s">
        <v>223</v>
      </c>
      <c r="C26" s="73"/>
      <c r="D26" s="15"/>
      <c r="E26" s="218">
        <v>4</v>
      </c>
      <c r="F26" s="218">
        <v>3.32</v>
      </c>
      <c r="G26" s="218">
        <v>2.74</v>
      </c>
      <c r="H26" s="218">
        <v>2.0637388720818244</v>
      </c>
      <c r="I26" s="16"/>
      <c r="J26" s="218">
        <v>2.76</v>
      </c>
      <c r="K26" s="218">
        <v>2.71</v>
      </c>
      <c r="L26" s="218">
        <v>2.5499999999999998</v>
      </c>
      <c r="M26" s="218">
        <v>2.2400000000000002</v>
      </c>
      <c r="N26" s="218">
        <v>2.1283572039275978</v>
      </c>
      <c r="O26" s="218">
        <v>1.9887414163074097</v>
      </c>
      <c r="P26" s="218">
        <v>1.8620496251070053</v>
      </c>
      <c r="Q26" s="218">
        <v>1.8040092299175099</v>
      </c>
      <c r="R26" s="218">
        <v>1.615375029779484</v>
      </c>
    </row>
    <row r="27" spans="1:18" s="6" customFormat="1" ht="16.5" customHeight="1">
      <c r="A27" s="109"/>
      <c r="B27" s="73" t="s">
        <v>224</v>
      </c>
      <c r="C27" s="73"/>
      <c r="D27" s="15"/>
      <c r="E27" s="218">
        <v>2.94</v>
      </c>
      <c r="F27" s="218">
        <v>2.6</v>
      </c>
      <c r="G27" s="218">
        <v>2.2799999999999998</v>
      </c>
      <c r="H27" s="218">
        <v>1.659098334357989</v>
      </c>
      <c r="I27" s="16"/>
      <c r="J27" s="218">
        <v>2.34</v>
      </c>
      <c r="K27" s="218">
        <v>2.27</v>
      </c>
      <c r="L27" s="218">
        <v>2.11</v>
      </c>
      <c r="M27" s="218">
        <v>1.86</v>
      </c>
      <c r="N27" s="218">
        <v>1.7157959765495494</v>
      </c>
      <c r="O27" s="218">
        <v>1.5973710052175933</v>
      </c>
      <c r="P27" s="218">
        <v>1.4977615285125052</v>
      </c>
      <c r="Q27" s="218">
        <v>1.433878444560984</v>
      </c>
      <c r="R27" s="218">
        <v>1.3169552039770549</v>
      </c>
    </row>
    <row r="28" spans="1:18" s="6" customFormat="1" ht="16.5" customHeight="1">
      <c r="A28" s="109"/>
      <c r="B28" s="73" t="s">
        <v>225</v>
      </c>
      <c r="C28" s="73"/>
      <c r="D28" s="15"/>
      <c r="E28" s="218">
        <v>2.5</v>
      </c>
      <c r="F28" s="218">
        <v>2.37</v>
      </c>
      <c r="G28" s="218">
        <v>2.19</v>
      </c>
      <c r="H28" s="218">
        <v>1.5795290276643277</v>
      </c>
      <c r="I28" s="16"/>
      <c r="J28" s="218">
        <v>2.2599999999999998</v>
      </c>
      <c r="K28" s="218">
        <v>2.19</v>
      </c>
      <c r="L28" s="218">
        <v>2</v>
      </c>
      <c r="M28" s="218">
        <v>1.79</v>
      </c>
      <c r="N28" s="218">
        <v>1.643101689482898</v>
      </c>
      <c r="O28" s="218">
        <v>1.5118196967642212</v>
      </c>
      <c r="P28" s="218">
        <v>1.4135945627672288</v>
      </c>
      <c r="Q28" s="218">
        <v>1.3815674254645467</v>
      </c>
      <c r="R28" s="218">
        <v>1.2822858365506551</v>
      </c>
    </row>
    <row r="29" spans="1:18" s="6" customFormat="1" ht="16.5" customHeight="1">
      <c r="A29" s="109"/>
      <c r="B29" s="73" t="s">
        <v>226</v>
      </c>
      <c r="C29" s="73"/>
      <c r="D29" s="15"/>
      <c r="E29" s="218">
        <v>3.79</v>
      </c>
      <c r="F29" s="218">
        <v>3.28</v>
      </c>
      <c r="G29" s="218">
        <v>2.78</v>
      </c>
      <c r="H29" s="218">
        <v>2.117394428751715</v>
      </c>
      <c r="I29" s="16"/>
      <c r="J29" s="218">
        <v>2.79</v>
      </c>
      <c r="K29" s="218">
        <v>2.78</v>
      </c>
      <c r="L29" s="218">
        <v>2.68</v>
      </c>
      <c r="M29" s="218">
        <v>2.29</v>
      </c>
      <c r="N29" s="218">
        <v>2.1126704901413413</v>
      </c>
      <c r="O29" s="218">
        <v>2.0606226296048993</v>
      </c>
      <c r="P29" s="218">
        <v>2.0414510536920694</v>
      </c>
      <c r="Q29" s="218">
        <v>1.8685829969520913</v>
      </c>
      <c r="R29" s="218">
        <v>1.7378885355966656</v>
      </c>
    </row>
    <row r="30" spans="1:18" s="6" customFormat="1" ht="16.5" customHeight="1">
      <c r="A30" s="109"/>
      <c r="B30" s="73" t="s">
        <v>227</v>
      </c>
      <c r="C30" s="73"/>
      <c r="D30" s="15"/>
      <c r="E30" s="218">
        <v>3.76</v>
      </c>
      <c r="F30" s="218">
        <v>2.98</v>
      </c>
      <c r="G30" s="218">
        <v>2.62</v>
      </c>
      <c r="H30" s="218">
        <v>1.8854546252500153</v>
      </c>
      <c r="I30" s="16"/>
      <c r="J30" s="218">
        <v>2.67</v>
      </c>
      <c r="K30" s="218">
        <v>2.6</v>
      </c>
      <c r="L30" s="218">
        <v>2.5</v>
      </c>
      <c r="M30" s="218">
        <v>2.23</v>
      </c>
      <c r="N30" s="218">
        <v>1.8304178312207233</v>
      </c>
      <c r="O30" s="218">
        <v>1.5769363945470511</v>
      </c>
      <c r="P30" s="218">
        <v>1.3726324072788088</v>
      </c>
      <c r="Q30" s="218">
        <v>1.3051096575196275</v>
      </c>
      <c r="R30" s="218">
        <v>1.2438567792257273</v>
      </c>
    </row>
    <row r="31" spans="1:18" s="6" customFormat="1" ht="16.5" customHeight="1">
      <c r="A31" s="109"/>
      <c r="B31" s="73" t="s">
        <v>228</v>
      </c>
      <c r="C31" s="73"/>
      <c r="D31" s="15"/>
      <c r="E31" s="218">
        <v>0</v>
      </c>
      <c r="F31" s="218">
        <v>0</v>
      </c>
      <c r="G31" s="218">
        <v>0</v>
      </c>
      <c r="H31" s="218">
        <v>0</v>
      </c>
      <c r="I31" s="16"/>
      <c r="J31" s="218">
        <v>0</v>
      </c>
      <c r="K31" s="218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18">
        <v>0</v>
      </c>
    </row>
    <row r="32" spans="1:18" s="6" customFormat="1" ht="16.5" customHeight="1">
      <c r="A32" s="109"/>
      <c r="B32" s="73" t="s">
        <v>229</v>
      </c>
      <c r="C32" s="73"/>
      <c r="D32" s="15"/>
      <c r="E32" s="218">
        <v>6.17</v>
      </c>
      <c r="F32" s="218">
        <v>5.99</v>
      </c>
      <c r="G32" s="218">
        <v>5.5</v>
      </c>
      <c r="H32" s="218">
        <v>4.7565872909864817</v>
      </c>
      <c r="I32" s="16"/>
      <c r="J32" s="218">
        <v>5.5</v>
      </c>
      <c r="K32" s="218">
        <v>5.59</v>
      </c>
      <c r="L32" s="218">
        <v>5.13</v>
      </c>
      <c r="M32" s="218">
        <v>5</v>
      </c>
      <c r="N32" s="218">
        <v>4.7630833968565938</v>
      </c>
      <c r="O32" s="218">
        <v>4.5978002031214364</v>
      </c>
      <c r="P32" s="218">
        <v>4.6293405187800776</v>
      </c>
      <c r="Q32" s="218">
        <v>4.6782155929659002</v>
      </c>
      <c r="R32" s="218">
        <v>4.6207114256066548</v>
      </c>
    </row>
    <row r="33" spans="1:18" s="6" customFormat="1" ht="16.5" customHeight="1">
      <c r="A33" s="109"/>
      <c r="B33" s="72" t="s">
        <v>230</v>
      </c>
      <c r="C33" s="72"/>
      <c r="D33" s="15"/>
      <c r="E33" s="217">
        <v>4.1900000000000004</v>
      </c>
      <c r="F33" s="217">
        <v>3.11</v>
      </c>
      <c r="G33" s="217">
        <v>3.93</v>
      </c>
      <c r="H33" s="217">
        <v>3.1784135955641437</v>
      </c>
      <c r="I33" s="16"/>
      <c r="J33" s="217">
        <v>3.91</v>
      </c>
      <c r="K33" s="217">
        <v>3.85</v>
      </c>
      <c r="L33" s="217">
        <v>4.25</v>
      </c>
      <c r="M33" s="217">
        <v>3.29</v>
      </c>
      <c r="N33" s="217">
        <v>3.289526041742461</v>
      </c>
      <c r="O33" s="217">
        <v>3.042817936636919</v>
      </c>
      <c r="P33" s="217">
        <v>3.0601450708742548</v>
      </c>
      <c r="Q33" s="217">
        <v>3.4406446750560011</v>
      </c>
      <c r="R33" s="217">
        <v>4.3335729131850584</v>
      </c>
    </row>
    <row r="34" spans="1:18" s="6" customFormat="1" ht="16.5" customHeight="1">
      <c r="A34" s="109"/>
      <c r="B34" s="73" t="s">
        <v>231</v>
      </c>
      <c r="C34" s="73"/>
      <c r="D34" s="15"/>
      <c r="E34" s="218">
        <v>1.59</v>
      </c>
      <c r="F34" s="218">
        <v>1.46</v>
      </c>
      <c r="G34" s="218">
        <v>1.1499999999999999</v>
      </c>
      <c r="H34" s="218">
        <v>0.85321896052889279</v>
      </c>
      <c r="I34" s="16"/>
      <c r="J34" s="218">
        <v>1.17</v>
      </c>
      <c r="K34" s="218">
        <v>1.04</v>
      </c>
      <c r="L34" s="218">
        <v>1</v>
      </c>
      <c r="M34" s="218">
        <v>1.04</v>
      </c>
      <c r="N34" s="218">
        <v>0.9642980070554048</v>
      </c>
      <c r="O34" s="218">
        <v>0.66064171136809791</v>
      </c>
      <c r="P34" s="218">
        <v>0.66940813978038238</v>
      </c>
      <c r="Q34" s="218">
        <v>0.7684009163634522</v>
      </c>
      <c r="R34" s="218">
        <v>0.67024806956482175</v>
      </c>
    </row>
    <row r="35" spans="1:18" s="6" customFormat="1" ht="16.5" customHeight="1">
      <c r="A35" s="109"/>
      <c r="B35" s="73" t="s">
        <v>232</v>
      </c>
      <c r="C35" s="73"/>
      <c r="D35" s="15"/>
      <c r="E35" s="218">
        <v>0.52</v>
      </c>
      <c r="F35" s="218">
        <v>0.65</v>
      </c>
      <c r="G35" s="218">
        <v>0.21</v>
      </c>
      <c r="H35" s="218">
        <v>0.15227381211037772</v>
      </c>
      <c r="I35" s="16"/>
      <c r="J35" s="218">
        <v>0.25</v>
      </c>
      <c r="K35" s="218">
        <v>0.19</v>
      </c>
      <c r="L35" s="218">
        <v>0.14000000000000001</v>
      </c>
      <c r="M35" s="218">
        <v>0.15</v>
      </c>
      <c r="N35" s="218">
        <v>0.1374324981871321</v>
      </c>
      <c r="O35" s="218">
        <v>0.15386130299143347</v>
      </c>
      <c r="P35" s="218">
        <v>0.16374138965766755</v>
      </c>
      <c r="Q35" s="218">
        <v>0.18329524937041033</v>
      </c>
      <c r="R35" s="218">
        <v>0.13473669149097464</v>
      </c>
    </row>
    <row r="36" spans="1:18" s="9" customFormat="1" ht="16.5" customHeight="1">
      <c r="A36" s="109"/>
      <c r="B36" s="73" t="s">
        <v>233</v>
      </c>
      <c r="C36" s="73"/>
      <c r="D36" s="12"/>
      <c r="E36" s="218">
        <v>1.63</v>
      </c>
      <c r="F36" s="218">
        <v>1.51</v>
      </c>
      <c r="G36" s="218">
        <v>1.23</v>
      </c>
      <c r="H36" s="218">
        <v>0.97758511677075899</v>
      </c>
      <c r="I36" s="16"/>
      <c r="J36" s="218">
        <v>1.23</v>
      </c>
      <c r="K36" s="218">
        <v>1.1200000000000001</v>
      </c>
      <c r="L36" s="218">
        <v>1.1000000000000001</v>
      </c>
      <c r="M36" s="218">
        <v>1.17</v>
      </c>
      <c r="N36" s="218">
        <v>1.0960370196060731</v>
      </c>
      <c r="O36" s="218">
        <v>0.75306695443219318</v>
      </c>
      <c r="P36" s="218">
        <v>0.80206309713740553</v>
      </c>
      <c r="Q36" s="218">
        <v>0.90913457730985614</v>
      </c>
      <c r="R36" s="218">
        <v>0.81160016137011426</v>
      </c>
    </row>
    <row r="37" spans="1:18" s="9" customFormat="1" ht="16.5" customHeight="1">
      <c r="A37" s="109"/>
      <c r="B37" s="73" t="s">
        <v>234</v>
      </c>
      <c r="C37" s="73"/>
      <c r="D37" s="12"/>
      <c r="E37" s="218">
        <v>0</v>
      </c>
      <c r="F37" s="218">
        <v>0</v>
      </c>
      <c r="G37" s="218">
        <v>0</v>
      </c>
      <c r="H37" s="218">
        <v>0</v>
      </c>
      <c r="I37" s="16"/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8">
        <v>0</v>
      </c>
      <c r="R37" s="218">
        <v>0</v>
      </c>
    </row>
    <row r="38" spans="1:18" s="9" customFormat="1" ht="16.5" customHeight="1" thickBot="1">
      <c r="A38" s="109"/>
      <c r="B38" s="250" t="s">
        <v>230</v>
      </c>
      <c r="C38" s="250"/>
      <c r="D38" s="251"/>
      <c r="E38" s="368">
        <v>0</v>
      </c>
      <c r="F38" s="368">
        <v>0</v>
      </c>
      <c r="G38" s="368">
        <v>0</v>
      </c>
      <c r="H38" s="368">
        <v>0</v>
      </c>
      <c r="I38" s="154"/>
      <c r="J38" s="368">
        <v>0</v>
      </c>
      <c r="K38" s="368">
        <v>0</v>
      </c>
      <c r="L38" s="368">
        <v>0</v>
      </c>
      <c r="M38" s="368">
        <v>0</v>
      </c>
      <c r="N38" s="368">
        <v>0</v>
      </c>
      <c r="O38" s="368">
        <v>0</v>
      </c>
      <c r="P38" s="368">
        <v>0</v>
      </c>
      <c r="Q38" s="368">
        <v>0</v>
      </c>
      <c r="R38" s="368">
        <v>0</v>
      </c>
    </row>
    <row r="39" spans="1:18" ht="16.5" customHeight="1" thickBot="1">
      <c r="B39" s="512" t="s">
        <v>1119</v>
      </c>
      <c r="C39" s="250"/>
      <c r="D39" s="251"/>
      <c r="E39" s="368">
        <v>3.2299999999999995</v>
      </c>
      <c r="F39" s="368">
        <v>2.8499999999999996</v>
      </c>
      <c r="G39" s="368">
        <v>2.6400000000000006</v>
      </c>
      <c r="H39" s="368">
        <v>2.4418223494897195</v>
      </c>
      <c r="I39" s="154"/>
      <c r="J39" s="368">
        <v>2.64</v>
      </c>
      <c r="K39" s="368">
        <v>2.64</v>
      </c>
      <c r="L39" s="368">
        <v>2.5400000000000005</v>
      </c>
      <c r="M39" s="368">
        <v>2.4299999999999997</v>
      </c>
      <c r="N39" s="368">
        <v>2.4613977937951255</v>
      </c>
      <c r="O39" s="368">
        <v>2.4624259877129671</v>
      </c>
      <c r="P39" s="368">
        <v>2.4117345441714235</v>
      </c>
      <c r="Q39" s="368">
        <v>2.4089222233790943</v>
      </c>
      <c r="R39" s="368">
        <v>2.4624478155716174</v>
      </c>
    </row>
    <row r="40" spans="1:18" ht="16.5" customHeight="1">
      <c r="B40" s="77"/>
      <c r="C40" s="78"/>
      <c r="E40" s="461"/>
      <c r="F40" s="461"/>
      <c r="G40" s="461"/>
      <c r="H40" s="461"/>
      <c r="J40" s="461"/>
      <c r="K40" s="461"/>
      <c r="L40" s="461"/>
      <c r="M40" s="461"/>
      <c r="N40" s="461"/>
      <c r="O40" s="461"/>
      <c r="P40" s="461"/>
      <c r="Q40" s="461"/>
      <c r="R40" s="461"/>
    </row>
    <row r="41" spans="1:18" ht="16.5" customHeight="1">
      <c r="B41" s="78"/>
      <c r="C41" s="78"/>
      <c r="M41" s="94"/>
      <c r="N41" s="94"/>
    </row>
    <row r="42" spans="1:18" ht="16.5" customHeight="1">
      <c r="B42" s="78"/>
      <c r="C42" s="78"/>
      <c r="D42" s="1"/>
      <c r="M42" s="94"/>
      <c r="N42" s="94"/>
    </row>
    <row r="43" spans="1:18" ht="16.5" customHeight="1">
      <c r="B43" s="78"/>
      <c r="C43" s="78"/>
      <c r="D43" s="1"/>
      <c r="M43" s="94"/>
      <c r="N43" s="94"/>
    </row>
    <row r="44" spans="1:18" ht="16.5" customHeight="1">
      <c r="B44" s="78"/>
      <c r="C44" s="78"/>
    </row>
    <row r="45" spans="1:18" ht="16.5" customHeight="1">
      <c r="B45" s="78"/>
      <c r="C45" s="78"/>
    </row>
    <row r="46" spans="1:18" ht="16.5" customHeight="1">
      <c r="B46" s="78"/>
      <c r="C46" s="78"/>
    </row>
    <row r="47" spans="1:18" ht="16.5" customHeight="1">
      <c r="B47" s="78"/>
      <c r="C47" s="78"/>
    </row>
    <row r="48" spans="1:18" ht="16.5" customHeight="1">
      <c r="B48" s="78"/>
      <c r="C48" s="7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0" location="'KJB_부채자본(말잔)'!A1" display="부채차본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5" location="JBB_일반사항!A1" display="전북은행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W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0" width="9.77734375" style="7" hidden="1" customWidth="1"/>
    <col min="11" max="11" width="8.5546875" style="7" customWidth="1"/>
    <col min="12" max="13" width="9.77734375" style="7" hidden="1" customWidth="1"/>
    <col min="14" max="14" width="9.77734375" style="7" customWidth="1"/>
    <col min="15" max="16" width="9.77734375" style="7" hidden="1" customWidth="1"/>
    <col min="17" max="17" width="9.77734375" style="7" customWidth="1"/>
    <col min="18" max="19" width="9.77734375" style="7" hidden="1" customWidth="1"/>
    <col min="20" max="20" width="9.77734375" style="7" customWidth="1"/>
    <col min="21" max="22" width="9.77734375" style="7" hidden="1" customWidth="1"/>
    <col min="23" max="23" width="9.77734375" style="7" customWidth="1"/>
    <col min="24" max="53" width="9.77734375" style="1" customWidth="1"/>
    <col min="54" max="16384" width="8.88671875" style="1"/>
  </cols>
  <sheetData>
    <row r="1" spans="1:23" s="4" customFormat="1" ht="26.25" customHeight="1">
      <c r="A1" s="21"/>
      <c r="B1" s="19" t="s">
        <v>754</v>
      </c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9" customFormat="1" ht="24" customHeight="1">
      <c r="A2" s="117" t="s">
        <v>717</v>
      </c>
      <c r="B2" s="120"/>
      <c r="C2" s="120"/>
      <c r="D2" s="120"/>
      <c r="E2" s="517" t="s">
        <v>1132</v>
      </c>
      <c r="F2" s="517"/>
      <c r="G2" s="517"/>
      <c r="H2" s="517"/>
      <c r="I2" s="120"/>
      <c r="J2" s="517" t="s">
        <v>235</v>
      </c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3" s="14" customFormat="1" ht="16.5" customHeight="1">
      <c r="A3" s="110"/>
      <c r="B3" s="252" t="s">
        <v>724</v>
      </c>
      <c r="C3" s="241"/>
      <c r="D3" s="241"/>
      <c r="E3" s="241"/>
      <c r="F3" s="241"/>
      <c r="G3" s="241"/>
      <c r="H3" s="241"/>
      <c r="I3" s="343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 s="9" customFormat="1" ht="16.5" customHeight="1">
      <c r="A4" s="113" t="s">
        <v>840</v>
      </c>
      <c r="B4" s="240" t="s">
        <v>721</v>
      </c>
      <c r="C4" s="240"/>
      <c r="D4" s="28"/>
      <c r="E4" s="11" t="s">
        <v>848</v>
      </c>
      <c r="F4" s="11" t="s">
        <v>36</v>
      </c>
      <c r="G4" s="11" t="s">
        <v>37</v>
      </c>
      <c r="H4" s="11" t="s">
        <v>870</v>
      </c>
      <c r="I4" s="12"/>
      <c r="J4" s="11" t="s">
        <v>236</v>
      </c>
      <c r="K4" s="11" t="s">
        <v>237</v>
      </c>
      <c r="L4" s="11" t="s">
        <v>774</v>
      </c>
      <c r="M4" s="11" t="s">
        <v>775</v>
      </c>
      <c r="N4" s="11" t="s">
        <v>776</v>
      </c>
      <c r="O4" s="11" t="s">
        <v>873</v>
      </c>
      <c r="P4" s="11" t="s">
        <v>874</v>
      </c>
      <c r="Q4" s="11" t="s">
        <v>875</v>
      </c>
      <c r="R4" s="11" t="s">
        <v>919</v>
      </c>
      <c r="S4" s="11" t="s">
        <v>916</v>
      </c>
      <c r="T4" s="11" t="s">
        <v>917</v>
      </c>
      <c r="U4" s="11" t="s">
        <v>999</v>
      </c>
      <c r="V4" s="11" t="s">
        <v>1000</v>
      </c>
      <c r="W4" s="11" t="s">
        <v>1001</v>
      </c>
    </row>
    <row r="5" spans="1:23" s="9" customFormat="1" ht="16.5" customHeight="1">
      <c r="A5" s="113" t="s">
        <v>50</v>
      </c>
      <c r="B5" s="59" t="s">
        <v>238</v>
      </c>
      <c r="C5" s="59"/>
      <c r="D5" s="59"/>
      <c r="E5" s="186">
        <v>118071</v>
      </c>
      <c r="F5" s="186">
        <v>127279.76135836</v>
      </c>
      <c r="G5" s="186">
        <v>118863.04626837</v>
      </c>
      <c r="H5" s="186">
        <v>144805.57</v>
      </c>
      <c r="I5" s="187"/>
      <c r="J5" s="186">
        <v>128562.06959256</v>
      </c>
      <c r="K5" s="186">
        <v>128562.06959256</v>
      </c>
      <c r="L5" s="186">
        <v>132911.20646605999</v>
      </c>
      <c r="M5" s="186">
        <v>134133.44274643</v>
      </c>
      <c r="N5" s="186">
        <v>136571.32676656</v>
      </c>
      <c r="O5" s="186">
        <v>139042.36783040999</v>
      </c>
      <c r="P5" s="186">
        <v>141553.60000000001</v>
      </c>
      <c r="Q5" s="186">
        <v>144805.57</v>
      </c>
      <c r="R5" s="186">
        <v>147894.04999999999</v>
      </c>
      <c r="S5" s="186">
        <v>149870.49</v>
      </c>
      <c r="T5" s="186">
        <v>153993.34</v>
      </c>
      <c r="U5" s="186">
        <v>155803.38</v>
      </c>
      <c r="V5" s="186">
        <v>159919.95000000001</v>
      </c>
      <c r="W5" s="186">
        <v>160707.14000000001</v>
      </c>
    </row>
    <row r="6" spans="1:23" s="9" customFormat="1" ht="16.5" customHeight="1">
      <c r="A6" s="374" t="s">
        <v>796</v>
      </c>
      <c r="B6" s="33" t="s">
        <v>444</v>
      </c>
      <c r="C6" s="33"/>
      <c r="D6" s="33"/>
      <c r="E6" s="215">
        <v>124002</v>
      </c>
      <c r="F6" s="215">
        <v>130857.38811771999</v>
      </c>
      <c r="G6" s="215">
        <v>122937.1798845</v>
      </c>
      <c r="H6" s="215">
        <v>151620.28552706001</v>
      </c>
      <c r="I6" s="187"/>
      <c r="J6" s="215">
        <v>130885.62377894</v>
      </c>
      <c r="K6" s="215">
        <v>130885.62377894</v>
      </c>
      <c r="L6" s="215">
        <v>134457.01397172999</v>
      </c>
      <c r="M6" s="215">
        <v>135616.32347241</v>
      </c>
      <c r="N6" s="215">
        <v>136517.30269377999</v>
      </c>
      <c r="O6" s="215">
        <v>138683.27313350001</v>
      </c>
      <c r="P6" s="215">
        <v>143009.41019639</v>
      </c>
      <c r="Q6" s="215">
        <v>151620.28552706001</v>
      </c>
      <c r="R6" s="215">
        <v>154079.25998962001</v>
      </c>
      <c r="S6" s="215">
        <v>154218.37762034</v>
      </c>
      <c r="T6" s="215">
        <v>156466.44017076</v>
      </c>
      <c r="U6" s="215">
        <v>159531.91208462999</v>
      </c>
      <c r="V6" s="215">
        <v>164716.12078875001</v>
      </c>
      <c r="W6" s="215">
        <v>167885.05005573999</v>
      </c>
    </row>
    <row r="7" spans="1:23" ht="16.5" customHeight="1">
      <c r="A7" s="115" t="s">
        <v>694</v>
      </c>
      <c r="B7" s="12"/>
      <c r="C7" s="12" t="s">
        <v>445</v>
      </c>
      <c r="D7" s="12"/>
      <c r="E7" s="187">
        <v>37414</v>
      </c>
      <c r="F7" s="187">
        <v>41855.379263010007</v>
      </c>
      <c r="G7" s="187">
        <v>43921.804906780002</v>
      </c>
      <c r="H7" s="187">
        <v>56684.510871320002</v>
      </c>
      <c r="I7" s="187"/>
      <c r="J7" s="187">
        <v>49534.673548179999</v>
      </c>
      <c r="K7" s="187">
        <v>49534.673548179999</v>
      </c>
      <c r="L7" s="187">
        <v>50895.788648939997</v>
      </c>
      <c r="M7" s="187">
        <v>51797.205296039996</v>
      </c>
      <c r="N7" s="187">
        <v>51423.856862399996</v>
      </c>
      <c r="O7" s="187">
        <v>52326.57810898</v>
      </c>
      <c r="P7" s="187">
        <v>52601.588265309998</v>
      </c>
      <c r="Q7" s="187">
        <v>56684.510871320002</v>
      </c>
      <c r="R7" s="187">
        <v>55813.174905399996</v>
      </c>
      <c r="S7" s="187">
        <v>57363.91934344</v>
      </c>
      <c r="T7" s="187">
        <v>56606.924069040004</v>
      </c>
      <c r="U7" s="187">
        <v>57568.055914199998</v>
      </c>
      <c r="V7" s="187">
        <v>59898.337632219998</v>
      </c>
      <c r="W7" s="187">
        <v>61773.27929025</v>
      </c>
    </row>
    <row r="8" spans="1:23" ht="16.5" customHeight="1">
      <c r="A8" s="115" t="s">
        <v>695</v>
      </c>
      <c r="B8" s="16"/>
      <c r="C8" s="16" t="s">
        <v>446</v>
      </c>
      <c r="D8" s="16"/>
      <c r="E8" s="190">
        <v>16310</v>
      </c>
      <c r="F8" s="190">
        <v>18124.25331905</v>
      </c>
      <c r="G8" s="190">
        <v>18862.923844510002</v>
      </c>
      <c r="H8" s="190">
        <v>24803.171793689999</v>
      </c>
      <c r="I8" s="190"/>
      <c r="J8" s="190">
        <v>21418.59650534</v>
      </c>
      <c r="K8" s="190">
        <v>21418.59650534</v>
      </c>
      <c r="L8" s="190">
        <v>21294.088065280001</v>
      </c>
      <c r="M8" s="190">
        <v>23152.609564279999</v>
      </c>
      <c r="N8" s="190">
        <v>22876.10728452</v>
      </c>
      <c r="O8" s="190">
        <v>22997.407324079999</v>
      </c>
      <c r="P8" s="190">
        <v>23474.418040280001</v>
      </c>
      <c r="Q8" s="190">
        <v>24803.171793689999</v>
      </c>
      <c r="R8" s="190">
        <v>23798.28959045</v>
      </c>
      <c r="S8" s="190">
        <v>25684.413882590001</v>
      </c>
      <c r="T8" s="190">
        <v>24574.806836759999</v>
      </c>
      <c r="U8" s="190">
        <v>24575.48445131</v>
      </c>
      <c r="V8" s="190">
        <v>27058.215558889999</v>
      </c>
      <c r="W8" s="190">
        <v>26976.658562249999</v>
      </c>
    </row>
    <row r="9" spans="1:23" ht="16.5" customHeight="1">
      <c r="A9" s="115" t="s">
        <v>696</v>
      </c>
      <c r="B9" s="12"/>
      <c r="C9" s="16" t="s">
        <v>447</v>
      </c>
      <c r="D9" s="16"/>
      <c r="E9" s="190">
        <v>14612</v>
      </c>
      <c r="F9" s="190">
        <v>16341.837276300001</v>
      </c>
      <c r="G9" s="190">
        <v>18564.701508670001</v>
      </c>
      <c r="H9" s="190">
        <v>21727.566761270002</v>
      </c>
      <c r="I9" s="190"/>
      <c r="J9" s="190">
        <v>20522.210419499999</v>
      </c>
      <c r="K9" s="190">
        <v>20522.210419499999</v>
      </c>
      <c r="L9" s="190">
        <v>20888.936035369999</v>
      </c>
      <c r="M9" s="190">
        <v>20586.233590719999</v>
      </c>
      <c r="N9" s="190">
        <v>21128.286278169999</v>
      </c>
      <c r="O9" s="190">
        <v>21422.135791590001</v>
      </c>
      <c r="P9" s="190">
        <v>21003.449694340001</v>
      </c>
      <c r="Q9" s="190">
        <v>21727.566761270002</v>
      </c>
      <c r="R9" s="190">
        <v>22252.40530979</v>
      </c>
      <c r="S9" s="190">
        <v>22395.189441629998</v>
      </c>
      <c r="T9" s="190">
        <v>22630.906384620001</v>
      </c>
      <c r="U9" s="190">
        <v>23134.76502445</v>
      </c>
      <c r="V9" s="190">
        <v>22605.584374099999</v>
      </c>
      <c r="W9" s="190">
        <v>23243.735633830001</v>
      </c>
    </row>
    <row r="10" spans="1:23" ht="16.5" customHeight="1">
      <c r="A10" s="115" t="s">
        <v>711</v>
      </c>
      <c r="B10" s="16"/>
      <c r="C10" s="16" t="s">
        <v>448</v>
      </c>
      <c r="D10" s="16"/>
      <c r="E10" s="191">
        <v>6492</v>
      </c>
      <c r="F10" s="191">
        <v>7389.2886676600001</v>
      </c>
      <c r="G10" s="191">
        <v>6494.1795536</v>
      </c>
      <c r="H10" s="191">
        <v>10153.77231636</v>
      </c>
      <c r="I10" s="191"/>
      <c r="J10" s="190">
        <v>7593.8666233399999</v>
      </c>
      <c r="K10" s="190">
        <v>7593.8666233399999</v>
      </c>
      <c r="L10" s="190">
        <v>8712.7645482900007</v>
      </c>
      <c r="M10" s="190">
        <v>8058.3621410400001</v>
      </c>
      <c r="N10" s="190">
        <v>7419.4632997099998</v>
      </c>
      <c r="O10" s="190">
        <v>7907.0349933099997</v>
      </c>
      <c r="P10" s="190">
        <v>8123.7205306899996</v>
      </c>
      <c r="Q10" s="190">
        <v>10153.77231636</v>
      </c>
      <c r="R10" s="190">
        <v>9762.4800051599996</v>
      </c>
      <c r="S10" s="190">
        <v>9284.3160192199994</v>
      </c>
      <c r="T10" s="190">
        <v>9401.2108476600006</v>
      </c>
      <c r="U10" s="190">
        <v>9857.8064384400004</v>
      </c>
      <c r="V10" s="190">
        <v>10234.537699230001</v>
      </c>
      <c r="W10" s="190">
        <v>11552.88509417</v>
      </c>
    </row>
    <row r="11" spans="1:23" ht="16.5" customHeight="1">
      <c r="A11" s="115" t="s">
        <v>697</v>
      </c>
      <c r="B11" s="36"/>
      <c r="C11" s="36" t="s">
        <v>449</v>
      </c>
      <c r="D11" s="36"/>
      <c r="E11" s="204">
        <v>4808</v>
      </c>
      <c r="F11" s="204">
        <v>5743.3445788999998</v>
      </c>
      <c r="G11" s="204">
        <v>4484.0492603399998</v>
      </c>
      <c r="H11" s="204">
        <v>7016.5294615000003</v>
      </c>
      <c r="I11" s="191"/>
      <c r="J11" s="202">
        <v>5282.3419786699997</v>
      </c>
      <c r="K11" s="202">
        <v>5282.3419786699997</v>
      </c>
      <c r="L11" s="202">
        <v>4688.3437593500003</v>
      </c>
      <c r="M11" s="202">
        <v>5560.9418427099999</v>
      </c>
      <c r="N11" s="202">
        <v>4940.9474195800003</v>
      </c>
      <c r="O11" s="202">
        <v>5409.3799489900002</v>
      </c>
      <c r="P11" s="202">
        <v>5655.2812751499996</v>
      </c>
      <c r="Q11" s="202">
        <v>7016.5294615000003</v>
      </c>
      <c r="R11" s="202">
        <v>6756.0442359600002</v>
      </c>
      <c r="S11" s="202">
        <v>6234.75030548</v>
      </c>
      <c r="T11" s="202">
        <v>6044.2394658399999</v>
      </c>
      <c r="U11" s="202">
        <v>6711.4373909100004</v>
      </c>
      <c r="V11" s="202">
        <v>6852.6410855000004</v>
      </c>
      <c r="W11" s="202">
        <v>7430.29715571</v>
      </c>
    </row>
    <row r="12" spans="1:23" ht="16.5" customHeight="1">
      <c r="A12" s="115" t="s">
        <v>844</v>
      </c>
      <c r="B12" s="36"/>
      <c r="C12" s="79" t="s">
        <v>450</v>
      </c>
      <c r="D12" s="16"/>
      <c r="E12" s="65">
        <v>82029</v>
      </c>
      <c r="F12" s="65">
        <v>83997.965108169999</v>
      </c>
      <c r="G12" s="65">
        <v>73821.005195489997</v>
      </c>
      <c r="H12" s="65">
        <v>89399.412066980003</v>
      </c>
      <c r="I12" s="65"/>
      <c r="J12" s="187">
        <v>76071.130194960002</v>
      </c>
      <c r="K12" s="187">
        <v>76071.130194960002</v>
      </c>
      <c r="L12" s="187">
        <v>78230.262524320002</v>
      </c>
      <c r="M12" s="187">
        <v>78413.570877589998</v>
      </c>
      <c r="N12" s="187">
        <v>79584.466924039996</v>
      </c>
      <c r="O12" s="187">
        <v>80818.872590779996</v>
      </c>
      <c r="P12" s="187">
        <v>84848.14832814</v>
      </c>
      <c r="Q12" s="187">
        <v>89399.412066980003</v>
      </c>
      <c r="R12" s="187">
        <v>92842.674724769997</v>
      </c>
      <c r="S12" s="187">
        <v>91454.270918880007</v>
      </c>
      <c r="T12" s="187">
        <v>94635.037268949993</v>
      </c>
      <c r="U12" s="187">
        <v>96766.039721890003</v>
      </c>
      <c r="V12" s="187">
        <v>99713.195243530005</v>
      </c>
      <c r="W12" s="187">
        <v>101021.93151616</v>
      </c>
    </row>
    <row r="13" spans="1:23" ht="16.5" customHeight="1">
      <c r="A13" s="115" t="s">
        <v>698</v>
      </c>
      <c r="B13" s="33" t="s">
        <v>246</v>
      </c>
      <c r="C13" s="34"/>
      <c r="D13" s="34"/>
      <c r="E13" s="215">
        <v>5959</v>
      </c>
      <c r="F13" s="215">
        <v>3923.2945411199998</v>
      </c>
      <c r="G13" s="215">
        <v>3209.77366884</v>
      </c>
      <c r="H13" s="215">
        <v>3091.8836345499999</v>
      </c>
      <c r="I13" s="187"/>
      <c r="J13" s="215">
        <v>3933.2161865399999</v>
      </c>
      <c r="K13" s="215">
        <v>3933.2161865399999</v>
      </c>
      <c r="L13" s="215">
        <v>3337.0318498000001</v>
      </c>
      <c r="M13" s="215">
        <v>4053.9600481299999</v>
      </c>
      <c r="N13" s="215">
        <v>3655.1318222199998</v>
      </c>
      <c r="O13" s="215">
        <v>3965.6843713200001</v>
      </c>
      <c r="P13" s="215">
        <v>2976.3851175899999</v>
      </c>
      <c r="Q13" s="215">
        <v>3091.8836345499999</v>
      </c>
      <c r="R13" s="215">
        <v>2520.1688805899998</v>
      </c>
      <c r="S13" s="215">
        <v>3156.8268055899998</v>
      </c>
      <c r="T13" s="215">
        <v>2347.7667094499998</v>
      </c>
      <c r="U13" s="215">
        <v>2147.9532650699998</v>
      </c>
      <c r="V13" s="215">
        <v>1343.77229693</v>
      </c>
      <c r="W13" s="215">
        <v>1239.5058807800001</v>
      </c>
    </row>
    <row r="14" spans="1:23" s="9" customFormat="1" ht="16.5" customHeight="1">
      <c r="A14" s="373" t="s">
        <v>803</v>
      </c>
      <c r="B14" s="34" t="s">
        <v>451</v>
      </c>
      <c r="C14" s="34"/>
      <c r="D14" s="34"/>
      <c r="E14" s="326">
        <v>0.90851101484291441</v>
      </c>
      <c r="F14" s="326">
        <v>0.94434720797885774</v>
      </c>
      <c r="G14" s="326">
        <v>0.942258555757432</v>
      </c>
      <c r="H14" s="326">
        <v>0.93596755048233005</v>
      </c>
      <c r="I14" s="203"/>
      <c r="J14" s="326">
        <v>0.95359127571100577</v>
      </c>
      <c r="K14" s="326">
        <v>0.95359127571100577</v>
      </c>
      <c r="L14" s="326">
        <v>0.96456422099838601</v>
      </c>
      <c r="M14" s="326">
        <v>0.96035777522213062</v>
      </c>
      <c r="N14" s="326">
        <v>0.97430944420795562</v>
      </c>
      <c r="O14" s="326">
        <v>0.97471702746731836</v>
      </c>
      <c r="P14" s="326">
        <v>0.97589039906259334</v>
      </c>
      <c r="Q14" s="326">
        <v>0.93596755048233005</v>
      </c>
      <c r="R14" s="326">
        <v>0.94440989387371865</v>
      </c>
      <c r="S14" s="326">
        <v>0.95231323477351104</v>
      </c>
      <c r="T14" s="326">
        <v>0.96964461193420637</v>
      </c>
      <c r="U14" s="326">
        <v>0.96365357345523728</v>
      </c>
      <c r="V14" s="326">
        <v>0.96302573142985204</v>
      </c>
      <c r="W14" s="326">
        <v>0.95022948684235187</v>
      </c>
    </row>
    <row r="15" spans="1:23" ht="16.5" customHeight="1">
      <c r="A15" s="115" t="s">
        <v>700</v>
      </c>
      <c r="B15" s="33" t="s">
        <v>248</v>
      </c>
      <c r="C15" s="33"/>
      <c r="D15" s="33"/>
      <c r="E15" s="327">
        <v>0.95217012628828568</v>
      </c>
      <c r="F15" s="327">
        <v>0.97266010875792863</v>
      </c>
      <c r="G15" s="327">
        <v>0.96686003680938781</v>
      </c>
      <c r="H15" s="327">
        <v>0.95505406480820954</v>
      </c>
      <c r="I15" s="200"/>
      <c r="J15" s="327">
        <v>0.98224744537028463</v>
      </c>
      <c r="K15" s="327">
        <v>0.98224744537028463</v>
      </c>
      <c r="L15" s="327">
        <v>0.98850333307271709</v>
      </c>
      <c r="M15" s="327">
        <v>0.98906561770728363</v>
      </c>
      <c r="N15" s="327">
        <v>1.0003957305902915</v>
      </c>
      <c r="O15" s="327">
        <v>1.0025893151264487</v>
      </c>
      <c r="P15" s="327">
        <v>0.99620113005700861</v>
      </c>
      <c r="Q15" s="327">
        <v>0.95505406480820954</v>
      </c>
      <c r="R15" s="327">
        <v>0.9598569593984505</v>
      </c>
      <c r="S15" s="327">
        <v>0.97180694228904552</v>
      </c>
      <c r="T15" s="327">
        <v>0.98419405357429368</v>
      </c>
      <c r="U15" s="327">
        <v>0.97662829940474827</v>
      </c>
      <c r="V15" s="327">
        <v>0.97088220165832384</v>
      </c>
      <c r="W15" s="327">
        <v>0.9572450908919119</v>
      </c>
    </row>
    <row r="16" spans="1:23" s="9" customFormat="1" ht="16.5" customHeight="1">
      <c r="A16" s="115" t="s">
        <v>701</v>
      </c>
      <c r="B16" s="34" t="s">
        <v>249</v>
      </c>
      <c r="C16" s="34"/>
      <c r="D16" s="34"/>
      <c r="E16" s="326">
        <v>0.28788636590977296</v>
      </c>
      <c r="F16" s="326">
        <v>0.31054434832442063</v>
      </c>
      <c r="G16" s="326">
        <v>0.34817967195861055</v>
      </c>
      <c r="H16" s="326">
        <v>0.36638689237243005</v>
      </c>
      <c r="I16" s="203"/>
      <c r="J16" s="326">
        <v>0.36741655365721304</v>
      </c>
      <c r="K16" s="326">
        <v>0.36741655365721304</v>
      </c>
      <c r="L16" s="326">
        <v>0.36936130545771123</v>
      </c>
      <c r="M16" s="326">
        <v>0.37085344133652215</v>
      </c>
      <c r="N16" s="326">
        <v>0.366861409234711</v>
      </c>
      <c r="O16" s="326">
        <v>0.36682061351350514</v>
      </c>
      <c r="P16" s="326">
        <v>0.36031990751002013</v>
      </c>
      <c r="Q16" s="326">
        <v>0.36638689237243005</v>
      </c>
      <c r="R16" s="326">
        <v>0.35640726986085047</v>
      </c>
      <c r="S16" s="326">
        <v>0.36450417683453318</v>
      </c>
      <c r="T16" s="326">
        <v>0.3564348881692766</v>
      </c>
      <c r="U16" s="326">
        <v>0.35606199813245215</v>
      </c>
      <c r="V16" s="326">
        <v>0.36070321688883028</v>
      </c>
      <c r="W16" s="326">
        <v>0.36525316473520425</v>
      </c>
    </row>
    <row r="17" spans="1:23" s="9" customFormat="1" ht="16.5" customHeight="1" thickBot="1">
      <c r="A17" s="113" t="s">
        <v>692</v>
      </c>
      <c r="B17" s="35" t="s">
        <v>250</v>
      </c>
      <c r="C17" s="35"/>
      <c r="D17" s="35"/>
      <c r="E17" s="328">
        <v>0.30172093998483895</v>
      </c>
      <c r="F17" s="328">
        <v>0.31985491889351092</v>
      </c>
      <c r="G17" s="328">
        <v>0.35727031438369355</v>
      </c>
      <c r="H17" s="328">
        <v>0.37385835723943017</v>
      </c>
      <c r="I17" s="345"/>
      <c r="J17" s="328">
        <v>0.37845771077075552</v>
      </c>
      <c r="K17" s="328">
        <v>0.37845771077075552</v>
      </c>
      <c r="L17" s="328">
        <v>0.37852832771997297</v>
      </c>
      <c r="M17" s="328">
        <v>0.38193931209599336</v>
      </c>
      <c r="N17" s="328">
        <v>0.37668380379407373</v>
      </c>
      <c r="O17" s="328">
        <v>0.37730994464349799</v>
      </c>
      <c r="P17" s="328">
        <v>0.36781907003933523</v>
      </c>
      <c r="Q17" s="328">
        <v>0.37385835723943017</v>
      </c>
      <c r="R17" s="328">
        <v>0.36223677936381582</v>
      </c>
      <c r="S17" s="328">
        <v>0.37196552206417594</v>
      </c>
      <c r="T17" s="328">
        <v>0.36178316581665632</v>
      </c>
      <c r="U17" s="328">
        <v>0.36085605169491575</v>
      </c>
      <c r="V17" s="328">
        <v>0.36364587355138228</v>
      </c>
      <c r="W17" s="328">
        <v>0.3679498518167072</v>
      </c>
    </row>
    <row r="18" spans="1:23" s="3" customFormat="1" ht="16.5" customHeight="1">
      <c r="A18" s="111" t="s">
        <v>693</v>
      </c>
      <c r="B18" s="12"/>
      <c r="C18" s="12"/>
      <c r="D18" s="12"/>
      <c r="E18" s="216"/>
      <c r="F18" s="216"/>
      <c r="G18" s="216"/>
      <c r="H18" s="216"/>
      <c r="I18" s="187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</row>
    <row r="19" spans="1:23" s="9" customFormat="1" ht="16.5" customHeight="1">
      <c r="A19" s="114"/>
      <c r="B19" s="243" t="s">
        <v>725</v>
      </c>
      <c r="C19" s="242"/>
      <c r="D19" s="242"/>
      <c r="E19" s="242"/>
      <c r="F19" s="242"/>
      <c r="G19" s="242"/>
      <c r="H19" s="242"/>
      <c r="I19" s="344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</row>
    <row r="20" spans="1:23" s="14" customFormat="1" ht="16.5" customHeight="1">
      <c r="A20" s="114"/>
      <c r="B20" s="240" t="s">
        <v>721</v>
      </c>
      <c r="C20" s="240"/>
      <c r="D20" s="28"/>
      <c r="E20" s="11" t="s">
        <v>848</v>
      </c>
      <c r="F20" s="11" t="s">
        <v>36</v>
      </c>
      <c r="G20" s="11" t="s">
        <v>37</v>
      </c>
      <c r="H20" s="11" t="s">
        <v>870</v>
      </c>
      <c r="I20" s="12"/>
      <c r="J20" s="11" t="s">
        <v>236</v>
      </c>
      <c r="K20" s="11" t="s">
        <v>237</v>
      </c>
      <c r="L20" s="11" t="s">
        <v>774</v>
      </c>
      <c r="M20" s="11" t="s">
        <v>775</v>
      </c>
      <c r="N20" s="11" t="s">
        <v>776</v>
      </c>
      <c r="O20" s="11" t="s">
        <v>873</v>
      </c>
      <c r="P20" s="11" t="s">
        <v>874</v>
      </c>
      <c r="Q20" s="11" t="s">
        <v>875</v>
      </c>
      <c r="R20" s="11" t="s">
        <v>1136</v>
      </c>
      <c r="S20" s="11" t="s">
        <v>916</v>
      </c>
      <c r="T20" s="11" t="s">
        <v>917</v>
      </c>
      <c r="U20" s="11" t="s">
        <v>999</v>
      </c>
      <c r="V20" s="11" t="s">
        <v>1000</v>
      </c>
      <c r="W20" s="11" t="s">
        <v>1001</v>
      </c>
    </row>
    <row r="21" spans="1:23" s="9" customFormat="1" ht="16.5" customHeight="1">
      <c r="A21" s="109"/>
      <c r="B21" s="59" t="s">
        <v>238</v>
      </c>
      <c r="C21" s="59"/>
      <c r="D21" s="59"/>
      <c r="E21" s="186">
        <v>119609</v>
      </c>
      <c r="F21" s="186">
        <v>128693.77021535</v>
      </c>
      <c r="G21" s="186">
        <v>119384.93625858</v>
      </c>
      <c r="H21" s="186">
        <v>143175.06830000001</v>
      </c>
      <c r="I21" s="187"/>
      <c r="J21" s="186">
        <v>128118.15544988999</v>
      </c>
      <c r="K21" s="186">
        <v>128118.15544988999</v>
      </c>
      <c r="L21" s="186">
        <v>131661.38708014</v>
      </c>
      <c r="M21" s="186">
        <v>133337.98221731</v>
      </c>
      <c r="N21" s="186">
        <v>135329.84625224001</v>
      </c>
      <c r="O21" s="186">
        <v>137664.46942918</v>
      </c>
      <c r="P21" s="186">
        <v>139506.82550000001</v>
      </c>
      <c r="Q21" s="186">
        <v>143175.06830000001</v>
      </c>
      <c r="R21" s="186">
        <v>146338.62622074599</v>
      </c>
      <c r="S21" s="186">
        <v>148828.78454233799</v>
      </c>
      <c r="T21" s="186">
        <v>151118.01999999999</v>
      </c>
      <c r="U21" s="186">
        <v>155027.34</v>
      </c>
      <c r="V21" s="186">
        <v>157984.28</v>
      </c>
      <c r="W21" s="186">
        <v>160627.82</v>
      </c>
    </row>
    <row r="22" spans="1:23" s="9" customFormat="1" ht="16.5" customHeight="1">
      <c r="A22" s="109"/>
      <c r="B22" s="33" t="s">
        <v>452</v>
      </c>
      <c r="C22" s="33"/>
      <c r="D22" s="33"/>
      <c r="E22" s="215">
        <v>123960</v>
      </c>
      <c r="F22" s="215">
        <v>132002.74225164999</v>
      </c>
      <c r="G22" s="215">
        <v>123043.14160505</v>
      </c>
      <c r="H22" s="215">
        <v>145934.94498182999</v>
      </c>
      <c r="I22" s="187"/>
      <c r="J22" s="215">
        <v>129681.64436556</v>
      </c>
      <c r="K22" s="215">
        <v>129681.64436556</v>
      </c>
      <c r="L22" s="215">
        <v>134288.99946557</v>
      </c>
      <c r="M22" s="215">
        <v>134992.14142271</v>
      </c>
      <c r="N22" s="215">
        <v>137121.5529406</v>
      </c>
      <c r="O22" s="215">
        <v>138449.77367308</v>
      </c>
      <c r="P22" s="215">
        <v>141015.1761402</v>
      </c>
      <c r="Q22" s="215">
        <v>145934.94498182999</v>
      </c>
      <c r="R22" s="215">
        <v>152629.49439116</v>
      </c>
      <c r="S22" s="215">
        <v>154696.23839687</v>
      </c>
      <c r="T22" s="215">
        <v>155819.53695059</v>
      </c>
      <c r="U22" s="215">
        <v>159749.37611360999</v>
      </c>
      <c r="V22" s="215">
        <v>162074.87549400001</v>
      </c>
      <c r="W22" s="215">
        <v>166743.27673901999</v>
      </c>
    </row>
    <row r="23" spans="1:23" s="9" customFormat="1" ht="16.5" customHeight="1">
      <c r="A23" s="109"/>
      <c r="B23" s="12"/>
      <c r="C23" s="12" t="s">
        <v>453</v>
      </c>
      <c r="D23" s="12"/>
      <c r="E23" s="187">
        <v>36627</v>
      </c>
      <c r="F23" s="187">
        <v>40883.659487060002</v>
      </c>
      <c r="G23" s="187">
        <v>42678.786187900005</v>
      </c>
      <c r="H23" s="187">
        <v>53822.060554809999</v>
      </c>
      <c r="I23" s="187"/>
      <c r="J23" s="187">
        <v>48567.929534629999</v>
      </c>
      <c r="K23" s="187">
        <v>48567.929534629999</v>
      </c>
      <c r="L23" s="187">
        <v>51029.789388680001</v>
      </c>
      <c r="M23" s="187">
        <v>51288.180299860003</v>
      </c>
      <c r="N23" s="187">
        <v>51652.375104519997</v>
      </c>
      <c r="O23" s="187">
        <v>52708.938927990006</v>
      </c>
      <c r="P23" s="187">
        <v>53059.505972480008</v>
      </c>
      <c r="Q23" s="187">
        <v>53822.060554809999</v>
      </c>
      <c r="R23" s="187">
        <v>55779.338216150005</v>
      </c>
      <c r="S23" s="187">
        <v>56487.498944749997</v>
      </c>
      <c r="T23" s="187">
        <v>57879.137408149996</v>
      </c>
      <c r="U23" s="187">
        <v>58472.517257309999</v>
      </c>
      <c r="V23" s="187">
        <v>58800.81235059</v>
      </c>
      <c r="W23" s="187">
        <v>60658.978105400005</v>
      </c>
    </row>
    <row r="24" spans="1:23" ht="16.5" customHeight="1">
      <c r="B24" s="16"/>
      <c r="C24" s="16" t="s">
        <v>454</v>
      </c>
      <c r="D24" s="16"/>
      <c r="E24" s="190">
        <v>15554</v>
      </c>
      <c r="F24" s="190">
        <v>16909.494189140001</v>
      </c>
      <c r="G24" s="190">
        <v>17881.393121249999</v>
      </c>
      <c r="H24" s="190">
        <v>23112.90531382</v>
      </c>
      <c r="I24" s="190"/>
      <c r="J24" s="190">
        <v>20772.300513850001</v>
      </c>
      <c r="K24" s="190">
        <v>20772.300513850001</v>
      </c>
      <c r="L24" s="190">
        <v>22012.386892319999</v>
      </c>
      <c r="M24" s="190">
        <v>22225.948464910001</v>
      </c>
      <c r="N24" s="190">
        <v>22986.711111889999</v>
      </c>
      <c r="O24" s="190">
        <v>23498.933406119999</v>
      </c>
      <c r="P24" s="190">
        <v>23669.814062130001</v>
      </c>
      <c r="Q24" s="190">
        <v>23112.90531382</v>
      </c>
      <c r="R24" s="190">
        <v>23955.90618283</v>
      </c>
      <c r="S24" s="190">
        <v>24453.828677820002</v>
      </c>
      <c r="T24" s="190">
        <v>25426.09547203</v>
      </c>
      <c r="U24" s="190">
        <v>25253.666246789999</v>
      </c>
      <c r="V24" s="190">
        <v>25767.605970299999</v>
      </c>
      <c r="W24" s="190">
        <v>27349.497759450001</v>
      </c>
    </row>
    <row r="25" spans="1:23" ht="16.5" customHeight="1">
      <c r="B25" s="12"/>
      <c r="C25" s="16" t="s">
        <v>455</v>
      </c>
      <c r="D25" s="16"/>
      <c r="E25" s="190">
        <v>14492</v>
      </c>
      <c r="F25" s="190">
        <v>16207.77093336</v>
      </c>
      <c r="G25" s="190">
        <v>18395.355859470001</v>
      </c>
      <c r="H25" s="190">
        <v>21550.721891630001</v>
      </c>
      <c r="I25" s="190"/>
      <c r="J25" s="190">
        <v>20353.729380379998</v>
      </c>
      <c r="K25" s="190">
        <v>20353.729380379998</v>
      </c>
      <c r="L25" s="190">
        <v>21035.51307135</v>
      </c>
      <c r="M25" s="190">
        <v>20952.59111343</v>
      </c>
      <c r="N25" s="190">
        <v>21128.75128407</v>
      </c>
      <c r="O25" s="190">
        <v>21379.69120931</v>
      </c>
      <c r="P25" s="190">
        <v>21318.982505920001</v>
      </c>
      <c r="Q25" s="190">
        <v>21550.721891630001</v>
      </c>
      <c r="R25" s="190">
        <v>22156.130749989999</v>
      </c>
      <c r="S25" s="190">
        <v>22609.173281849999</v>
      </c>
      <c r="T25" s="190">
        <v>22688.40593284</v>
      </c>
      <c r="U25" s="190">
        <v>22869.065879580001</v>
      </c>
      <c r="V25" s="190">
        <v>22999.140325839999</v>
      </c>
      <c r="W25" s="190">
        <v>23032.041401459999</v>
      </c>
    </row>
    <row r="26" spans="1:23" ht="16.5" customHeight="1">
      <c r="B26" s="16"/>
      <c r="C26" s="16" t="s">
        <v>456</v>
      </c>
      <c r="D26" s="16"/>
      <c r="E26" s="191">
        <v>6581</v>
      </c>
      <c r="F26" s="191">
        <v>7766.3943645600002</v>
      </c>
      <c r="G26" s="191">
        <v>6402.0372071800002</v>
      </c>
      <c r="H26" s="191">
        <v>9158.4333493600006</v>
      </c>
      <c r="I26" s="191"/>
      <c r="J26" s="190">
        <v>7441.8996404</v>
      </c>
      <c r="K26" s="190">
        <v>7441.8996404</v>
      </c>
      <c r="L26" s="190">
        <v>7981.8894250100002</v>
      </c>
      <c r="M26" s="190">
        <v>8109.6407215199997</v>
      </c>
      <c r="N26" s="190">
        <v>7536.9127085600003</v>
      </c>
      <c r="O26" s="190">
        <v>7830.31431256</v>
      </c>
      <c r="P26" s="190">
        <v>8070.7094044300002</v>
      </c>
      <c r="Q26" s="190">
        <v>9158.4333493600006</v>
      </c>
      <c r="R26" s="190">
        <v>9667.3012833299999</v>
      </c>
      <c r="S26" s="190">
        <v>9424.4969850800007</v>
      </c>
      <c r="T26" s="190">
        <v>9764.6360032800003</v>
      </c>
      <c r="U26" s="190">
        <v>10349.785130939999</v>
      </c>
      <c r="V26" s="190">
        <v>10034.066054450001</v>
      </c>
      <c r="W26" s="190">
        <v>10277.438944490001</v>
      </c>
    </row>
    <row r="27" spans="1:23" ht="16.5" customHeight="1">
      <c r="B27" s="36"/>
      <c r="C27" s="36" t="s">
        <v>457</v>
      </c>
      <c r="D27" s="36"/>
      <c r="E27" s="204">
        <v>5181</v>
      </c>
      <c r="F27" s="204">
        <v>6226.1763867099999</v>
      </c>
      <c r="G27" s="204">
        <v>4666.4179939899996</v>
      </c>
      <c r="H27" s="204">
        <v>6433.3824290900002</v>
      </c>
      <c r="I27" s="191"/>
      <c r="J27" s="202">
        <v>5390.2028373599996</v>
      </c>
      <c r="K27" s="202">
        <v>5390.2028373599996</v>
      </c>
      <c r="L27" s="202">
        <v>5188.4917574700003</v>
      </c>
      <c r="M27" s="202">
        <v>5547.3278284500002</v>
      </c>
      <c r="N27" s="202">
        <v>4982.0563163699999</v>
      </c>
      <c r="O27" s="202">
        <v>5235.4901232700004</v>
      </c>
      <c r="P27" s="202">
        <v>5583.2641397199995</v>
      </c>
      <c r="Q27" s="202">
        <v>6433.3824290900002</v>
      </c>
      <c r="R27" s="202">
        <v>6596.4862084099996</v>
      </c>
      <c r="S27" s="202">
        <v>6247.0585835700003</v>
      </c>
      <c r="T27" s="202">
        <v>6490.90776009</v>
      </c>
      <c r="U27" s="202">
        <v>6739.8553359999996</v>
      </c>
      <c r="V27" s="202">
        <v>6785.2704932300003</v>
      </c>
      <c r="W27" s="202">
        <v>6716.9299384400001</v>
      </c>
    </row>
    <row r="28" spans="1:23" ht="16.5" customHeight="1">
      <c r="B28" s="36"/>
      <c r="C28" s="79" t="s">
        <v>458</v>
      </c>
      <c r="D28" s="16"/>
      <c r="E28" s="65">
        <v>82754</v>
      </c>
      <c r="F28" s="65">
        <v>86102.480016310001</v>
      </c>
      <c r="G28" s="65">
        <v>75173.136289949995</v>
      </c>
      <c r="H28" s="65">
        <v>86570.20287963</v>
      </c>
      <c r="I28" s="65"/>
      <c r="J28" s="187">
        <v>75854.209739550002</v>
      </c>
      <c r="K28" s="187">
        <v>75854.209739550002</v>
      </c>
      <c r="L28" s="187">
        <v>77922.040492529995</v>
      </c>
      <c r="M28" s="187">
        <v>78340.957495099996</v>
      </c>
      <c r="N28" s="187">
        <v>80031.031577469999</v>
      </c>
      <c r="O28" s="187">
        <v>80215.442702400003</v>
      </c>
      <c r="P28" s="187">
        <v>82418.580631510005</v>
      </c>
      <c r="Q28" s="187">
        <v>86570.20287963</v>
      </c>
      <c r="R28" s="187">
        <v>91356.026159920002</v>
      </c>
      <c r="S28" s="187">
        <v>92812.378541119993</v>
      </c>
      <c r="T28" s="187">
        <v>92622.09609141</v>
      </c>
      <c r="U28" s="187">
        <v>96061.834740630002</v>
      </c>
      <c r="V28" s="187">
        <v>98129.948244800005</v>
      </c>
      <c r="W28" s="187">
        <v>100982.95152461001</v>
      </c>
    </row>
    <row r="29" spans="1:23" ht="16.5" customHeight="1">
      <c r="B29" s="33" t="s">
        <v>246</v>
      </c>
      <c r="C29" s="34"/>
      <c r="D29" s="34"/>
      <c r="E29" s="215">
        <v>6408</v>
      </c>
      <c r="F29" s="215">
        <v>4009.3002015699999</v>
      </c>
      <c r="G29" s="215">
        <v>3278.37588749</v>
      </c>
      <c r="H29" s="215">
        <v>3255.76951328</v>
      </c>
      <c r="I29" s="187"/>
      <c r="J29" s="215">
        <v>4026.6305339800001</v>
      </c>
      <c r="K29" s="215">
        <v>4026.6305339800001</v>
      </c>
      <c r="L29" s="215">
        <v>3436.66435026</v>
      </c>
      <c r="M29" s="215">
        <v>3554.1613300899999</v>
      </c>
      <c r="N29" s="215">
        <v>3902.6104345799999</v>
      </c>
      <c r="O29" s="215">
        <v>3805.2638848199999</v>
      </c>
      <c r="P29" s="215">
        <v>3693.86680441</v>
      </c>
      <c r="Q29" s="215">
        <v>3255.76951328</v>
      </c>
      <c r="R29" s="215">
        <v>2826.6049404700002</v>
      </c>
      <c r="S29" s="215">
        <v>2572.18817893</v>
      </c>
      <c r="T29" s="215">
        <v>2601.4341746099999</v>
      </c>
      <c r="U29" s="215">
        <v>2208.12543056</v>
      </c>
      <c r="V29" s="215">
        <v>1958.0613276900001</v>
      </c>
      <c r="W29" s="215">
        <v>1283.53907471</v>
      </c>
    </row>
    <row r="30" spans="1:23" ht="16.5" customHeight="1">
      <c r="B30" s="34" t="s">
        <v>459</v>
      </c>
      <c r="C30" s="34"/>
      <c r="D30" s="34"/>
      <c r="E30" s="326">
        <v>0.9174720790378007</v>
      </c>
      <c r="F30" s="326">
        <v>0.94619393911103833</v>
      </c>
      <c r="G30" s="326">
        <v>0.9450878886538896</v>
      </c>
      <c r="H30" s="326">
        <v>0.95967814608658408</v>
      </c>
      <c r="I30" s="203"/>
      <c r="J30" s="326">
        <v>0.95819167172824515</v>
      </c>
      <c r="K30" s="326">
        <v>0.95819167172824515</v>
      </c>
      <c r="L30" s="326">
        <v>0.9559684334228421</v>
      </c>
      <c r="M30" s="326">
        <v>0.96240736539333782</v>
      </c>
      <c r="N30" s="326">
        <v>0.95962169186715285</v>
      </c>
      <c r="O30" s="326">
        <v>0.96773001359019328</v>
      </c>
      <c r="P30" s="326">
        <v>0.96405050203668863</v>
      </c>
      <c r="Q30" s="326">
        <v>0.95967814608658408</v>
      </c>
      <c r="R30" s="326">
        <v>0.94135017442169344</v>
      </c>
      <c r="S30" s="326">
        <v>0.94633606873790221</v>
      </c>
      <c r="T30" s="326">
        <v>0.95390161369842563</v>
      </c>
      <c r="U30" s="326">
        <v>0.95720999967216736</v>
      </c>
      <c r="V30" s="326">
        <v>0.96312535190255644</v>
      </c>
      <c r="W30" s="326">
        <v>0.95596538696577871</v>
      </c>
    </row>
    <row r="31" spans="1:23" s="9" customFormat="1" ht="16.5" customHeight="1">
      <c r="A31" s="109"/>
      <c r="B31" s="33" t="s">
        <v>248</v>
      </c>
      <c r="C31" s="33"/>
      <c r="D31" s="33"/>
      <c r="E31" s="327">
        <v>0.96489996773152631</v>
      </c>
      <c r="F31" s="327">
        <v>0.97493255079510566</v>
      </c>
      <c r="G31" s="327">
        <v>0.97026892113814611</v>
      </c>
      <c r="H31" s="327">
        <v>0.98108830834058558</v>
      </c>
      <c r="I31" s="200"/>
      <c r="J31" s="327">
        <v>0.98794363748764102</v>
      </c>
      <c r="K31" s="327">
        <v>0.98794363748764102</v>
      </c>
      <c r="L31" s="327">
        <v>0.98043315241094131</v>
      </c>
      <c r="M31" s="327">
        <v>0.98774625553779294</v>
      </c>
      <c r="N31" s="327">
        <v>0.986933442263915</v>
      </c>
      <c r="O31" s="327">
        <v>0.99432787628996544</v>
      </c>
      <c r="P31" s="327">
        <v>0.98930362900302049</v>
      </c>
      <c r="Q31" s="327">
        <v>0.98108830834058558</v>
      </c>
      <c r="R31" s="327">
        <v>0.95878340424628727</v>
      </c>
      <c r="S31" s="327">
        <v>0.96207112780933191</v>
      </c>
      <c r="T31" s="327">
        <v>0.96982716646064193</v>
      </c>
      <c r="U31" s="327">
        <v>0.97044097305111354</v>
      </c>
      <c r="V31" s="327">
        <v>0.97476107582046889</v>
      </c>
      <c r="W31" s="327">
        <v>0.96332411801771378</v>
      </c>
    </row>
    <row r="32" spans="1:23" ht="16.5" customHeight="1">
      <c r="B32" s="34" t="s">
        <v>249</v>
      </c>
      <c r="C32" s="34"/>
      <c r="D32" s="34"/>
      <c r="E32" s="326">
        <v>0.28095084683357879</v>
      </c>
      <c r="F32" s="326">
        <v>0.30058852693960192</v>
      </c>
      <c r="G32" s="326">
        <v>0.33785840318471816</v>
      </c>
      <c r="H32" s="326">
        <v>0.36076012328886681</v>
      </c>
      <c r="I32" s="203"/>
      <c r="J32" s="326">
        <v>0.36323802375822206</v>
      </c>
      <c r="K32" s="326">
        <v>0.36323802375822206</v>
      </c>
      <c r="L32" s="326">
        <v>0.37051765063131764</v>
      </c>
      <c r="M32" s="326">
        <v>0.37018801137819235</v>
      </c>
      <c r="N32" s="326">
        <v>0.3662661338901495</v>
      </c>
      <c r="O32" s="326">
        <v>0.37052423473254265</v>
      </c>
      <c r="P32" s="326">
        <v>0.36666337426327594</v>
      </c>
      <c r="Q32" s="326">
        <v>0.36076012328886681</v>
      </c>
      <c r="R32" s="326">
        <v>0.35881086979519256</v>
      </c>
      <c r="S32" s="326">
        <v>0.35917889035104095</v>
      </c>
      <c r="T32" s="326">
        <v>0.365350224765433</v>
      </c>
      <c r="U32" s="326">
        <v>0.36103617739103633</v>
      </c>
      <c r="V32" s="326">
        <v>0.35846954575048978</v>
      </c>
      <c r="W32" s="326">
        <v>0.36100772255688596</v>
      </c>
    </row>
    <row r="33" spans="1:23" s="9" customFormat="1" ht="16.5" customHeight="1" thickBot="1">
      <c r="A33" s="109"/>
      <c r="B33" s="35" t="s">
        <v>250</v>
      </c>
      <c r="C33" s="35"/>
      <c r="D33" s="35"/>
      <c r="E33" s="328">
        <v>0.29547434656340754</v>
      </c>
      <c r="F33" s="328">
        <v>0.30971825880040738</v>
      </c>
      <c r="G33" s="328">
        <v>0.34686034208141808</v>
      </c>
      <c r="H33" s="328">
        <v>0.36880858495894353</v>
      </c>
      <c r="I33" s="345"/>
      <c r="J33" s="328">
        <v>0.37451660774536222</v>
      </c>
      <c r="K33" s="328">
        <v>0.37451660774536222</v>
      </c>
      <c r="L33" s="328">
        <v>0.37999977356122455</v>
      </c>
      <c r="M33" s="328">
        <v>0.37993456329622821</v>
      </c>
      <c r="N33" s="328">
        <v>0.37669041807669296</v>
      </c>
      <c r="O33" s="328">
        <v>0.38070801800262288</v>
      </c>
      <c r="P33" s="328">
        <v>0.37626805443782324</v>
      </c>
      <c r="Q33" s="328">
        <v>0.36880858495894353</v>
      </c>
      <c r="R33" s="328">
        <v>0.36545582777859636</v>
      </c>
      <c r="S33" s="328">
        <v>0.36515108272919011</v>
      </c>
      <c r="T33" s="328">
        <v>0.37144981008705813</v>
      </c>
      <c r="U33" s="328">
        <v>0.36602657662791571</v>
      </c>
      <c r="V33" s="328">
        <v>0.36280029320625207</v>
      </c>
      <c r="W33" s="328">
        <v>0.36378665030279483</v>
      </c>
    </row>
    <row r="34" spans="1:23" ht="16.5" customHeight="1">
      <c r="E34" s="16"/>
      <c r="F34" s="16"/>
      <c r="G34" s="16"/>
      <c r="H34" s="16"/>
      <c r="I34" s="16"/>
    </row>
    <row r="35" spans="1:23" s="3" customFormat="1" ht="16.5" customHeight="1">
      <c r="A35" s="109"/>
      <c r="B35" s="243" t="s">
        <v>726</v>
      </c>
      <c r="C35" s="242"/>
      <c r="D35" s="242"/>
      <c r="E35" s="242"/>
      <c r="F35" s="242"/>
      <c r="G35" s="242"/>
      <c r="H35" s="242"/>
      <c r="I35" s="344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</row>
    <row r="36" spans="1:23" s="9" customFormat="1" ht="16.5" customHeight="1">
      <c r="A36" s="109"/>
      <c r="B36" s="240" t="s">
        <v>721</v>
      </c>
      <c r="C36" s="116"/>
      <c r="D36" s="12"/>
      <c r="E36" s="11" t="s">
        <v>848</v>
      </c>
      <c r="F36" s="11" t="s">
        <v>36</v>
      </c>
      <c r="G36" s="11" t="s">
        <v>37</v>
      </c>
      <c r="H36" s="11" t="s">
        <v>870</v>
      </c>
      <c r="I36" s="12"/>
      <c r="J36" s="11" t="s">
        <v>236</v>
      </c>
      <c r="K36" s="11" t="s">
        <v>237</v>
      </c>
      <c r="L36" s="11" t="s">
        <v>774</v>
      </c>
      <c r="M36" s="11" t="s">
        <v>775</v>
      </c>
      <c r="N36" s="11" t="s">
        <v>776</v>
      </c>
      <c r="O36" s="11" t="s">
        <v>873</v>
      </c>
      <c r="P36" s="11" t="s">
        <v>874</v>
      </c>
      <c r="Q36" s="11" t="s">
        <v>875</v>
      </c>
      <c r="R36" s="11" t="s">
        <v>1136</v>
      </c>
      <c r="S36" s="11" t="s">
        <v>916</v>
      </c>
      <c r="T36" s="11" t="s">
        <v>917</v>
      </c>
      <c r="U36" s="11" t="s">
        <v>999</v>
      </c>
      <c r="V36" s="11" t="s">
        <v>1000</v>
      </c>
      <c r="W36" s="11" t="s">
        <v>1001</v>
      </c>
    </row>
    <row r="37" spans="1:23" s="9" customFormat="1" ht="16.5" customHeight="1">
      <c r="A37" s="109"/>
      <c r="B37" s="59" t="s">
        <v>238</v>
      </c>
      <c r="C37" s="59"/>
      <c r="D37" s="59"/>
      <c r="E37" s="186">
        <v>115112</v>
      </c>
      <c r="F37" s="186">
        <v>124393.58245738001</v>
      </c>
      <c r="G37" s="186">
        <v>124215.46567064</v>
      </c>
      <c r="H37" s="186">
        <v>129908.19</v>
      </c>
      <c r="I37" s="187"/>
      <c r="J37" s="186">
        <v>123614.96027775999</v>
      </c>
      <c r="K37" s="186">
        <v>123614.96027775999</v>
      </c>
      <c r="L37" s="186">
        <v>125624.88718462001</v>
      </c>
      <c r="M37" s="186">
        <v>126608.86227110001</v>
      </c>
      <c r="N37" s="186">
        <v>127567.21215912</v>
      </c>
      <c r="O37" s="186">
        <v>128596.86668337999</v>
      </c>
      <c r="P37" s="186">
        <v>128676.48</v>
      </c>
      <c r="Q37" s="186">
        <v>129908.19</v>
      </c>
      <c r="R37" s="186">
        <v>146338.63</v>
      </c>
      <c r="S37" s="186">
        <v>147542.20000000001</v>
      </c>
      <c r="T37" s="186">
        <v>148760.34</v>
      </c>
      <c r="U37" s="186">
        <v>150314.14036835477</v>
      </c>
      <c r="V37" s="186">
        <v>151878.44516165083</v>
      </c>
      <c r="W37" s="186">
        <v>153320.64980533478</v>
      </c>
    </row>
    <row r="38" spans="1:23" s="9" customFormat="1" ht="16.5" customHeight="1">
      <c r="A38" s="109"/>
      <c r="B38" s="33" t="s">
        <v>460</v>
      </c>
      <c r="C38" s="33"/>
      <c r="D38" s="33"/>
      <c r="E38" s="215">
        <v>120401</v>
      </c>
      <c r="F38" s="215">
        <v>128400.03285367999</v>
      </c>
      <c r="G38" s="215">
        <v>128539.61542647</v>
      </c>
      <c r="H38" s="215">
        <v>132698.69282348</v>
      </c>
      <c r="I38" s="187"/>
      <c r="J38" s="215">
        <v>125702.93960208</v>
      </c>
      <c r="K38" s="215">
        <v>125702.93960208</v>
      </c>
      <c r="L38" s="215">
        <v>127784.14314027999</v>
      </c>
      <c r="M38" s="215">
        <v>128703.6820158</v>
      </c>
      <c r="N38" s="215">
        <v>129628.7227768</v>
      </c>
      <c r="O38" s="215">
        <v>130528.23783529999</v>
      </c>
      <c r="P38" s="215">
        <v>131470.17840159999</v>
      </c>
      <c r="Q38" s="215">
        <v>132698.69282348</v>
      </c>
      <c r="R38" s="215">
        <v>152629.49439116</v>
      </c>
      <c r="S38" s="215">
        <v>153628.42066057</v>
      </c>
      <c r="T38" s="215">
        <v>154374.84489124999</v>
      </c>
      <c r="U38" s="215">
        <v>155707.37329344999</v>
      </c>
      <c r="V38" s="215">
        <v>157006.00861068</v>
      </c>
      <c r="W38" s="215">
        <v>158611.05280765999</v>
      </c>
    </row>
    <row r="39" spans="1:23" s="9" customFormat="1" ht="16.5" customHeight="1">
      <c r="A39" s="109"/>
      <c r="B39" s="12"/>
      <c r="C39" s="12" t="s">
        <v>461</v>
      </c>
      <c r="D39" s="12"/>
      <c r="E39" s="187">
        <v>35690</v>
      </c>
      <c r="F39" s="187">
        <v>38667.978815590002</v>
      </c>
      <c r="G39" s="187">
        <v>41609.237077739999</v>
      </c>
      <c r="H39" s="187">
        <v>49441.098651959997</v>
      </c>
      <c r="I39" s="187"/>
      <c r="J39" s="187">
        <v>45954.426657249991</v>
      </c>
      <c r="K39" s="187">
        <v>45954.426657249991</v>
      </c>
      <c r="L39" s="187">
        <v>47227.594350930005</v>
      </c>
      <c r="M39" s="187">
        <v>47745.611488439994</v>
      </c>
      <c r="N39" s="187">
        <v>48174.926171540006</v>
      </c>
      <c r="O39" s="187">
        <v>48637.276156579996</v>
      </c>
      <c r="P39" s="187">
        <v>49034.482427449999</v>
      </c>
      <c r="Q39" s="187">
        <v>49441.098651959997</v>
      </c>
      <c r="R39" s="187">
        <v>55779.338216150005</v>
      </c>
      <c r="S39" s="187">
        <v>56121.615901619996</v>
      </c>
      <c r="T39" s="187">
        <v>56720.332019249996</v>
      </c>
      <c r="U39" s="187">
        <v>57154.758111300005</v>
      </c>
      <c r="V39" s="187">
        <v>57490.4665417</v>
      </c>
      <c r="W39" s="187">
        <v>58012.748667599997</v>
      </c>
    </row>
    <row r="40" spans="1:23" s="9" customFormat="1" ht="16.5" customHeight="1">
      <c r="A40" s="109"/>
      <c r="B40" s="16"/>
      <c r="C40" s="16" t="s">
        <v>462</v>
      </c>
      <c r="D40" s="16"/>
      <c r="E40" s="190">
        <v>15052</v>
      </c>
      <c r="F40" s="190">
        <v>16259.17032501</v>
      </c>
      <c r="G40" s="190">
        <v>17528.055810149999</v>
      </c>
      <c r="H40" s="190">
        <v>21305.398711239999</v>
      </c>
      <c r="I40" s="190"/>
      <c r="J40" s="190">
        <v>19252.332703479999</v>
      </c>
      <c r="K40" s="190">
        <v>19252.332703479999</v>
      </c>
      <c r="L40" s="190">
        <v>20013.2234512</v>
      </c>
      <c r="M40" s="190">
        <v>20295.50524305</v>
      </c>
      <c r="N40" s="190">
        <v>20591.242151729999</v>
      </c>
      <c r="O40" s="190">
        <v>20887.75014149</v>
      </c>
      <c r="P40" s="190">
        <v>21137.636122380001</v>
      </c>
      <c r="Q40" s="190">
        <v>21305.398711239999</v>
      </c>
      <c r="R40" s="190">
        <v>23955.90618283</v>
      </c>
      <c r="S40" s="190">
        <v>24196.568722060001</v>
      </c>
      <c r="T40" s="190">
        <v>24615.418494050002</v>
      </c>
      <c r="U40" s="190">
        <v>24773.661738520001</v>
      </c>
      <c r="V40" s="190">
        <v>24976.374048940001</v>
      </c>
      <c r="W40" s="190">
        <v>25367.548286950001</v>
      </c>
    </row>
    <row r="41" spans="1:23" ht="16.5" customHeight="1">
      <c r="B41" s="12"/>
      <c r="C41" s="16" t="s">
        <v>463</v>
      </c>
      <c r="D41" s="16"/>
      <c r="E41" s="190">
        <v>14233</v>
      </c>
      <c r="F41" s="190">
        <v>15541.419403620001</v>
      </c>
      <c r="G41" s="190">
        <v>17518.232910399998</v>
      </c>
      <c r="H41" s="190">
        <v>20522.522256740001</v>
      </c>
      <c r="I41" s="190"/>
      <c r="J41" s="190">
        <v>19692.568885699999</v>
      </c>
      <c r="K41" s="190">
        <v>19692.568885699999</v>
      </c>
      <c r="L41" s="190">
        <v>19985.450374370001</v>
      </c>
      <c r="M41" s="190">
        <v>20108.830468659999</v>
      </c>
      <c r="N41" s="190">
        <v>20220.909679140001</v>
      </c>
      <c r="O41" s="190">
        <v>20339.074900970001</v>
      </c>
      <c r="P41" s="190">
        <v>20427.090554099999</v>
      </c>
      <c r="Q41" s="190">
        <v>20522.522256740001</v>
      </c>
      <c r="R41" s="190">
        <v>22156.130749989999</v>
      </c>
      <c r="S41" s="190">
        <v>22375.101307050001</v>
      </c>
      <c r="T41" s="190">
        <v>22481.831454300001</v>
      </c>
      <c r="U41" s="190">
        <v>22577.839989479999</v>
      </c>
      <c r="V41" s="190">
        <v>22663.763084409999</v>
      </c>
      <c r="W41" s="190">
        <v>22724.468301510002</v>
      </c>
    </row>
    <row r="42" spans="1:23" ht="16.5" customHeight="1">
      <c r="B42" s="16"/>
      <c r="C42" s="16" t="s">
        <v>464</v>
      </c>
      <c r="D42" s="16"/>
      <c r="E42" s="191">
        <v>6405</v>
      </c>
      <c r="F42" s="191">
        <v>6867.38908696</v>
      </c>
      <c r="G42" s="191">
        <v>6562.94835719</v>
      </c>
      <c r="H42" s="191">
        <v>7613.1776839800004</v>
      </c>
      <c r="I42" s="191"/>
      <c r="J42" s="190">
        <v>7009.5250680700001</v>
      </c>
      <c r="K42" s="190">
        <v>7009.5250680700001</v>
      </c>
      <c r="L42" s="190">
        <v>7228.9205253600003</v>
      </c>
      <c r="M42" s="190">
        <v>7341.27577673</v>
      </c>
      <c r="N42" s="190">
        <v>7362.7743406700001</v>
      </c>
      <c r="O42" s="190">
        <v>7410.4511141200001</v>
      </c>
      <c r="P42" s="190">
        <v>7469.75575097</v>
      </c>
      <c r="Q42" s="190">
        <v>7613.1776839800004</v>
      </c>
      <c r="R42" s="190">
        <v>9667.3012833299999</v>
      </c>
      <c r="S42" s="190">
        <v>9549.9458725099994</v>
      </c>
      <c r="T42" s="190">
        <v>9623.0820709</v>
      </c>
      <c r="U42" s="190">
        <v>9803.2563833000004</v>
      </c>
      <c r="V42" s="190">
        <v>9850.3294083500004</v>
      </c>
      <c r="W42" s="190">
        <v>9920.7320791399998</v>
      </c>
    </row>
    <row r="43" spans="1:23" ht="16.5" customHeight="1">
      <c r="B43" s="36"/>
      <c r="C43" s="36" t="s">
        <v>465</v>
      </c>
      <c r="D43" s="36"/>
      <c r="E43" s="204">
        <v>5106</v>
      </c>
      <c r="F43" s="204">
        <v>5319.3620776099997</v>
      </c>
      <c r="G43" s="204">
        <v>4931.7727459500002</v>
      </c>
      <c r="H43" s="204">
        <v>5256.7106167499996</v>
      </c>
      <c r="I43" s="191"/>
      <c r="J43" s="202">
        <v>4972.2165774300001</v>
      </c>
      <c r="K43" s="202">
        <v>4972.2165774300001</v>
      </c>
      <c r="L43" s="202">
        <v>5037.91296994</v>
      </c>
      <c r="M43" s="202">
        <v>5102.9000506599996</v>
      </c>
      <c r="N43" s="202">
        <v>5089.6205194200002</v>
      </c>
      <c r="O43" s="202">
        <v>5104.4953803400003</v>
      </c>
      <c r="P43" s="202">
        <v>5147.49856232</v>
      </c>
      <c r="Q43" s="202">
        <v>5256.7106167499996</v>
      </c>
      <c r="R43" s="202">
        <v>6596.4862084099996</v>
      </c>
      <c r="S43" s="202">
        <v>6427.5961897400002</v>
      </c>
      <c r="T43" s="202">
        <v>6449.1638675499998</v>
      </c>
      <c r="U43" s="202">
        <v>6521.2361324499998</v>
      </c>
      <c r="V43" s="202">
        <v>6575.0852455100003</v>
      </c>
      <c r="W43" s="202">
        <v>6598.4662388500001</v>
      </c>
    </row>
    <row r="44" spans="1:23" ht="16.5" customHeight="1">
      <c r="B44" s="36"/>
      <c r="C44" s="79" t="s">
        <v>466</v>
      </c>
      <c r="D44" s="16"/>
      <c r="E44" s="65">
        <v>80379</v>
      </c>
      <c r="F44" s="65">
        <v>84990.443469189995</v>
      </c>
      <c r="G44" s="65">
        <v>81997.899654199995</v>
      </c>
      <c r="H44" s="65">
        <v>77944.448972169994</v>
      </c>
      <c r="I44" s="65"/>
      <c r="J44" s="187">
        <v>74611.430355310004</v>
      </c>
      <c r="K44" s="187">
        <v>74611.430355310004</v>
      </c>
      <c r="L44" s="187">
        <v>75364.673647079995</v>
      </c>
      <c r="M44" s="187">
        <v>75744.364179130003</v>
      </c>
      <c r="N44" s="187">
        <v>76215.426530600002</v>
      </c>
      <c r="O44" s="187">
        <v>76623.322916539997</v>
      </c>
      <c r="P44" s="187">
        <v>77143.855046629993</v>
      </c>
      <c r="Q44" s="187">
        <v>77944.448972169994</v>
      </c>
      <c r="R44" s="187">
        <v>91356.026159920002</v>
      </c>
      <c r="S44" s="187">
        <v>92059.929810829999</v>
      </c>
      <c r="T44" s="187">
        <v>92251.437005319996</v>
      </c>
      <c r="U44" s="187">
        <v>93196.16371655</v>
      </c>
      <c r="V44" s="187">
        <v>94202.396087440007</v>
      </c>
      <c r="W44" s="187">
        <v>95320.070060600003</v>
      </c>
    </row>
    <row r="45" spans="1:23" ht="16.5" customHeight="1">
      <c r="B45" s="33" t="s">
        <v>246</v>
      </c>
      <c r="C45" s="34"/>
      <c r="D45" s="34"/>
      <c r="E45" s="215">
        <v>7408</v>
      </c>
      <c r="F45" s="215">
        <v>5171.3311650799997</v>
      </c>
      <c r="G45" s="215">
        <v>3552.4138200799998</v>
      </c>
      <c r="H45" s="215">
        <v>3916.0403073900002</v>
      </c>
      <c r="I45" s="187"/>
      <c r="J45" s="215">
        <v>4325.3041917999999</v>
      </c>
      <c r="K45" s="215">
        <v>4325.3041917999999</v>
      </c>
      <c r="L45" s="215">
        <v>4115.0441436499996</v>
      </c>
      <c r="M45" s="215">
        <v>4043.4911921299999</v>
      </c>
      <c r="N45" s="215">
        <v>4028.0097902000002</v>
      </c>
      <c r="O45" s="215">
        <v>4005.29556959</v>
      </c>
      <c r="P45" s="215">
        <v>3977.3229260100002</v>
      </c>
      <c r="Q45" s="215">
        <v>3916.0403073900002</v>
      </c>
      <c r="R45" s="215">
        <v>2826.6049404700002</v>
      </c>
      <c r="S45" s="215">
        <v>2703.6368390600001</v>
      </c>
      <c r="T45" s="215">
        <v>2668.8205467799999</v>
      </c>
      <c r="U45" s="215">
        <v>2554.59861714</v>
      </c>
      <c r="V45" s="215">
        <v>2432.9364067900001</v>
      </c>
      <c r="W45" s="215">
        <v>2243.47530809</v>
      </c>
    </row>
    <row r="46" spans="1:23" ht="16.5" customHeight="1">
      <c r="B46" s="34" t="s">
        <v>467</v>
      </c>
      <c r="C46" s="34"/>
      <c r="D46" s="34"/>
      <c r="E46" s="326">
        <v>0.90065644829393865</v>
      </c>
      <c r="F46" s="326">
        <v>0.93128930269746313</v>
      </c>
      <c r="G46" s="326">
        <v>0.94037063688976741</v>
      </c>
      <c r="H46" s="326">
        <v>0.95090907856588591</v>
      </c>
      <c r="I46" s="203"/>
      <c r="J46" s="326">
        <v>0.95067776562231887</v>
      </c>
      <c r="K46" s="326">
        <v>0.95067776562231887</v>
      </c>
      <c r="L46" s="326">
        <v>0.95243109356084399</v>
      </c>
      <c r="M46" s="326">
        <v>0.95375938493835055</v>
      </c>
      <c r="N46" s="326">
        <v>0.95443910463075687</v>
      </c>
      <c r="O46" s="326">
        <v>0.95587221586128202</v>
      </c>
      <c r="P46" s="326">
        <v>0.95726320440921986</v>
      </c>
      <c r="Q46" s="326">
        <v>0.95090907856588591</v>
      </c>
      <c r="R46" s="326">
        <v>0.94135019873244119</v>
      </c>
      <c r="S46" s="326">
        <v>0.94377443986719878</v>
      </c>
      <c r="T46" s="326">
        <v>0.9472546351046639</v>
      </c>
      <c r="U46" s="326">
        <v>0.94978053510716176</v>
      </c>
      <c r="V46" s="326">
        <v>0.95258059531822203</v>
      </c>
      <c r="W46" s="326">
        <v>0.95316340547781231</v>
      </c>
    </row>
    <row r="47" spans="1:23" ht="16.5" customHeight="1">
      <c r="B47" s="33" t="s">
        <v>248</v>
      </c>
      <c r="C47" s="33"/>
      <c r="D47" s="33"/>
      <c r="E47" s="327">
        <v>0.95607179342364268</v>
      </c>
      <c r="F47" s="327">
        <v>0.96879712327748702</v>
      </c>
      <c r="G47" s="327">
        <v>0.96635940024028155</v>
      </c>
      <c r="H47" s="327">
        <v>0.9789711355545001</v>
      </c>
      <c r="I47" s="200"/>
      <c r="J47" s="327">
        <v>0.98338957441305963</v>
      </c>
      <c r="K47" s="327">
        <v>0.98338957441305963</v>
      </c>
      <c r="L47" s="327">
        <v>0.98310231690257854</v>
      </c>
      <c r="M47" s="327">
        <v>0.98372369996032571</v>
      </c>
      <c r="N47" s="327">
        <v>0.98409680683786727</v>
      </c>
      <c r="O47" s="327">
        <v>0.98520342276927853</v>
      </c>
      <c r="P47" s="327">
        <v>0.98622296498315276</v>
      </c>
      <c r="Q47" s="327">
        <v>0.9789711355545001</v>
      </c>
      <c r="R47" s="327">
        <v>0.95878342900725522</v>
      </c>
      <c r="S47" s="327">
        <v>0.9603834978293696</v>
      </c>
      <c r="T47" s="327">
        <v>0.96363070100439518</v>
      </c>
      <c r="U47" s="327">
        <v>0.96536302160250953</v>
      </c>
      <c r="V47" s="327">
        <v>0.9673416100797535</v>
      </c>
      <c r="W47" s="327">
        <v>0.96664543290850835</v>
      </c>
    </row>
    <row r="48" spans="1:23" s="9" customFormat="1" ht="16.5" customHeight="1">
      <c r="A48" s="109"/>
      <c r="B48" s="34" t="s">
        <v>249</v>
      </c>
      <c r="C48" s="34"/>
      <c r="D48" s="34"/>
      <c r="E48" s="326">
        <v>0.27924481061584083</v>
      </c>
      <c r="F48" s="326">
        <v>0.28949302943525468</v>
      </c>
      <c r="G48" s="326">
        <v>0.31500187645748318</v>
      </c>
      <c r="H48" s="326">
        <v>0.36190165964455623</v>
      </c>
      <c r="I48" s="203"/>
      <c r="J48" s="326">
        <v>0.35341880591801789</v>
      </c>
      <c r="K48" s="326">
        <v>0.35341880591801789</v>
      </c>
      <c r="L48" s="326">
        <v>0.35805826649459577</v>
      </c>
      <c r="M48" s="326">
        <v>0.35967328218472217</v>
      </c>
      <c r="N48" s="326">
        <v>0.36043770670056358</v>
      </c>
      <c r="O48" s="326">
        <v>0.3615253009835252</v>
      </c>
      <c r="P48" s="326">
        <v>0.36201836096517698</v>
      </c>
      <c r="Q48" s="326">
        <v>0.36190165964455623</v>
      </c>
      <c r="R48" s="326">
        <v>0.35881086979519256</v>
      </c>
      <c r="S48" s="326">
        <v>0.35898981180972955</v>
      </c>
      <c r="T48" s="326">
        <v>0.36117554860327716</v>
      </c>
      <c r="U48" s="326">
        <v>0.36114018687691796</v>
      </c>
      <c r="V48" s="326">
        <v>0.36057982279925821</v>
      </c>
      <c r="W48" s="326">
        <v>0.36065350069507746</v>
      </c>
    </row>
    <row r="49" spans="1:23" ht="16.5" customHeight="1" thickBot="1">
      <c r="B49" s="35" t="s">
        <v>250</v>
      </c>
      <c r="C49" s="35"/>
      <c r="D49" s="35"/>
      <c r="E49" s="328">
        <v>0.29642610941769587</v>
      </c>
      <c r="F49" s="328">
        <v>0.30115240593166065</v>
      </c>
      <c r="G49" s="328">
        <v>0.32370749624299455</v>
      </c>
      <c r="H49" s="328">
        <v>0.37258165547815991</v>
      </c>
      <c r="I49" s="345"/>
      <c r="J49" s="328">
        <v>0.36557957039605765</v>
      </c>
      <c r="K49" s="328">
        <v>0.36557957039605765</v>
      </c>
      <c r="L49" s="328">
        <v>0.3695888487438076</v>
      </c>
      <c r="M49" s="328">
        <v>0.37097315896975364</v>
      </c>
      <c r="N49" s="328">
        <v>0.37163774462616245</v>
      </c>
      <c r="O49" s="328">
        <v>0.37261880619234528</v>
      </c>
      <c r="P49" s="328">
        <v>0.37297038023075546</v>
      </c>
      <c r="Q49" s="328">
        <v>0.37258165547815991</v>
      </c>
      <c r="R49" s="328">
        <v>0.36545582777859636</v>
      </c>
      <c r="S49" s="328">
        <v>0.36530751055246685</v>
      </c>
      <c r="T49" s="328">
        <v>0.36741952394644911</v>
      </c>
      <c r="U49" s="328">
        <v>0.36706519994775538</v>
      </c>
      <c r="V49" s="328">
        <v>0.3661673018149022</v>
      </c>
      <c r="W49" s="328">
        <v>0.36575476702717102</v>
      </c>
    </row>
    <row r="50" spans="1:23" s="9" customFormat="1" ht="16.5" customHeight="1">
      <c r="A50" s="109"/>
      <c r="B50" s="64"/>
      <c r="C50" s="63"/>
      <c r="D50" s="80"/>
      <c r="E50" s="16"/>
      <c r="F50" s="16"/>
      <c r="G50" s="16"/>
      <c r="H50" s="16"/>
      <c r="I50" s="1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63" customFormat="1" ht="16.5" customHeight="1">
      <c r="A51" s="109"/>
      <c r="B51" s="81"/>
      <c r="C51" s="81"/>
      <c r="D51" s="6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1" customFormat="1" ht="16.5" customHeight="1">
      <c r="A52" s="109"/>
      <c r="B52" s="1"/>
      <c r="C52" s="1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6.5" customHeight="1"/>
    <row r="54" spans="1:23" ht="16.5" customHeight="1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ht="16.5" customHeight="1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ht="16.5" customHeight="1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6.5" customHeight="1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1:23" ht="16.5" customHeight="1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1:23" ht="16.5" customHeight="1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ht="16.5" customHeight="1">
      <c r="D60" s="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 ht="16.5" customHeight="1">
      <c r="D61" s="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 ht="16.5" customHeight="1">
      <c r="D62" s="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ht="16.5" customHeight="1">
      <c r="D63" s="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E2:H2"/>
    <mergeCell ref="J2:W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198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32" width="9.77734375" style="1" customWidth="1"/>
    <col min="33" max="16384" width="8.88671875" style="1"/>
  </cols>
  <sheetData>
    <row r="1" spans="1:21" s="4" customFormat="1" ht="26.25" customHeight="1">
      <c r="A1" s="19"/>
      <c r="B1" s="19" t="s">
        <v>755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1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1" s="9" customFormat="1" ht="16.5" customHeight="1">
      <c r="A3" s="110"/>
      <c r="B3" s="449" t="s">
        <v>721</v>
      </c>
      <c r="C3" s="449"/>
      <c r="D3" s="10"/>
      <c r="E3" s="11" t="s">
        <v>848</v>
      </c>
      <c r="F3" s="11" t="s">
        <v>36</v>
      </c>
      <c r="G3" s="11" t="s">
        <v>37</v>
      </c>
      <c r="H3" s="11" t="s">
        <v>870</v>
      </c>
      <c r="I3" s="10"/>
      <c r="J3" s="11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49</v>
      </c>
      <c r="P3" s="11" t="s">
        <v>871</v>
      </c>
      <c r="Q3" s="11" t="s">
        <v>1134</v>
      </c>
      <c r="R3" s="11" t="s">
        <v>1135</v>
      </c>
    </row>
    <row r="4" spans="1:21" s="84" customFormat="1" ht="16.5" customHeight="1">
      <c r="A4" s="113" t="s">
        <v>840</v>
      </c>
      <c r="B4" s="445" t="s">
        <v>468</v>
      </c>
      <c r="C4" s="445"/>
      <c r="D4" s="450"/>
      <c r="E4" s="451">
        <v>128314</v>
      </c>
      <c r="F4" s="451">
        <v>135325</v>
      </c>
      <c r="G4" s="451">
        <v>124557</v>
      </c>
      <c r="H4" s="451">
        <v>149844.40565695</v>
      </c>
      <c r="I4" s="450"/>
      <c r="J4" s="451">
        <v>131850</v>
      </c>
      <c r="K4" s="451">
        <v>127691</v>
      </c>
      <c r="L4" s="451">
        <v>124557</v>
      </c>
      <c r="M4" s="451">
        <v>129488</v>
      </c>
      <c r="N4" s="451">
        <v>135657.78999999998</v>
      </c>
      <c r="O4" s="451">
        <v>141280.51999999999</v>
      </c>
      <c r="P4" s="451">
        <v>149844.40565695</v>
      </c>
      <c r="Q4" s="451">
        <v>159683.25</v>
      </c>
      <c r="R4" s="451">
        <v>165846.24</v>
      </c>
    </row>
    <row r="5" spans="1:21" s="64" customFormat="1" ht="16.5" customHeight="1">
      <c r="A5" s="113" t="s">
        <v>50</v>
      </c>
      <c r="B5" s="16"/>
      <c r="C5" s="89" t="s">
        <v>267</v>
      </c>
      <c r="E5" s="190">
        <v>124859</v>
      </c>
      <c r="F5" s="190">
        <v>131781</v>
      </c>
      <c r="G5" s="190">
        <v>121467</v>
      </c>
      <c r="H5" s="190">
        <v>147775.63562833</v>
      </c>
      <c r="J5" s="190">
        <v>128466</v>
      </c>
      <c r="K5" s="190">
        <v>124492</v>
      </c>
      <c r="L5" s="190">
        <v>121467</v>
      </c>
      <c r="M5" s="190">
        <v>126498</v>
      </c>
      <c r="N5" s="190">
        <v>132800.09</v>
      </c>
      <c r="O5" s="190">
        <v>138554.34</v>
      </c>
      <c r="P5" s="190">
        <v>147775.63562833</v>
      </c>
      <c r="Q5" s="190">
        <v>157565.34</v>
      </c>
      <c r="R5" s="190">
        <v>163769.64000000001</v>
      </c>
    </row>
    <row r="6" spans="1:21" s="81" customFormat="1" ht="16.5" customHeight="1">
      <c r="A6" s="374" t="s">
        <v>796</v>
      </c>
      <c r="B6" s="16"/>
      <c r="C6" s="89" t="s">
        <v>268</v>
      </c>
      <c r="D6" s="64"/>
      <c r="E6" s="190">
        <v>1748</v>
      </c>
      <c r="F6" s="190">
        <v>1515</v>
      </c>
      <c r="G6" s="190">
        <v>1311</v>
      </c>
      <c r="H6" s="190">
        <v>747.81354320000003</v>
      </c>
      <c r="I6" s="64"/>
      <c r="J6" s="190">
        <v>1427</v>
      </c>
      <c r="K6" s="190">
        <v>1533</v>
      </c>
      <c r="L6" s="190">
        <v>1311</v>
      </c>
      <c r="M6" s="190">
        <v>1166</v>
      </c>
      <c r="N6" s="190">
        <v>1066.77</v>
      </c>
      <c r="O6" s="190">
        <v>1224.49</v>
      </c>
      <c r="P6" s="190">
        <v>747.81354320000003</v>
      </c>
      <c r="Q6" s="190">
        <v>835.8</v>
      </c>
      <c r="R6" s="190">
        <v>956.55</v>
      </c>
    </row>
    <row r="7" spans="1:21" s="81" customFormat="1" ht="16.5" customHeight="1">
      <c r="A7" s="115" t="s">
        <v>694</v>
      </c>
      <c r="B7" s="16"/>
      <c r="C7" s="107" t="s">
        <v>910</v>
      </c>
      <c r="D7" s="88"/>
      <c r="E7" s="187">
        <v>1707</v>
      </c>
      <c r="F7" s="187">
        <v>2029</v>
      </c>
      <c r="G7" s="187">
        <v>1779</v>
      </c>
      <c r="H7" s="187">
        <v>1320.9564854199998</v>
      </c>
      <c r="I7" s="88"/>
      <c r="J7" s="187">
        <v>1957</v>
      </c>
      <c r="K7" s="187">
        <v>1666</v>
      </c>
      <c r="L7" s="187">
        <v>1779</v>
      </c>
      <c r="M7" s="187">
        <v>1824</v>
      </c>
      <c r="N7" s="187">
        <v>1790.93</v>
      </c>
      <c r="O7" s="187">
        <v>1501.69</v>
      </c>
      <c r="P7" s="187">
        <v>1320.9564854199998</v>
      </c>
      <c r="Q7" s="187">
        <v>1282.1199999999999</v>
      </c>
      <c r="R7" s="187">
        <v>1120.05</v>
      </c>
    </row>
    <row r="8" spans="1:21" s="81" customFormat="1" ht="16.5" customHeight="1">
      <c r="A8" s="115" t="s">
        <v>695</v>
      </c>
      <c r="B8" s="16"/>
      <c r="C8" s="89" t="s">
        <v>270</v>
      </c>
      <c r="D8" s="64"/>
      <c r="E8" s="190">
        <v>1465</v>
      </c>
      <c r="F8" s="190">
        <v>1484</v>
      </c>
      <c r="G8" s="190">
        <v>1320</v>
      </c>
      <c r="H8" s="190">
        <v>726.4715976</v>
      </c>
      <c r="I8" s="64"/>
      <c r="J8" s="190">
        <v>1241</v>
      </c>
      <c r="K8" s="190">
        <v>1101</v>
      </c>
      <c r="L8" s="190">
        <v>1320</v>
      </c>
      <c r="M8" s="190">
        <v>1105</v>
      </c>
      <c r="N8" s="190">
        <v>937.61</v>
      </c>
      <c r="O8" s="190">
        <v>729.98</v>
      </c>
      <c r="P8" s="190">
        <v>726.4715976</v>
      </c>
      <c r="Q8" s="190">
        <v>613.29999999999995</v>
      </c>
      <c r="R8" s="190">
        <v>475.03</v>
      </c>
    </row>
    <row r="9" spans="1:21" s="81" customFormat="1" ht="16.5" customHeight="1">
      <c r="A9" s="115" t="s">
        <v>696</v>
      </c>
      <c r="B9" s="16"/>
      <c r="C9" s="89" t="s">
        <v>271</v>
      </c>
      <c r="D9" s="64"/>
      <c r="E9" s="190">
        <v>138</v>
      </c>
      <c r="F9" s="190">
        <v>232</v>
      </c>
      <c r="G9" s="190">
        <v>114</v>
      </c>
      <c r="H9" s="190">
        <v>258.43846626999999</v>
      </c>
      <c r="I9" s="64"/>
      <c r="J9" s="190">
        <v>244</v>
      </c>
      <c r="K9" s="190">
        <v>158</v>
      </c>
      <c r="L9" s="190">
        <v>114</v>
      </c>
      <c r="M9" s="190">
        <v>175</v>
      </c>
      <c r="N9" s="190">
        <v>343.39</v>
      </c>
      <c r="O9" s="190">
        <v>200.33</v>
      </c>
      <c r="P9" s="190">
        <v>258.43846626999999</v>
      </c>
      <c r="Q9" s="190">
        <v>344.75</v>
      </c>
      <c r="R9" s="190">
        <v>236.69</v>
      </c>
      <c r="T9" s="462"/>
      <c r="U9" s="462"/>
    </row>
    <row r="10" spans="1:21" s="86" customFormat="1" ht="16.5" customHeight="1">
      <c r="A10" s="115" t="s">
        <v>711</v>
      </c>
      <c r="B10" s="16"/>
      <c r="C10" s="89" t="s">
        <v>273</v>
      </c>
      <c r="D10" s="64"/>
      <c r="E10" s="190">
        <v>104</v>
      </c>
      <c r="F10" s="190">
        <v>313</v>
      </c>
      <c r="G10" s="190">
        <v>345</v>
      </c>
      <c r="H10" s="190">
        <v>336.04642154999999</v>
      </c>
      <c r="I10" s="64"/>
      <c r="J10" s="190">
        <v>472</v>
      </c>
      <c r="K10" s="190">
        <v>407</v>
      </c>
      <c r="L10" s="190">
        <v>345</v>
      </c>
      <c r="M10" s="190">
        <v>544</v>
      </c>
      <c r="N10" s="190">
        <v>509.93</v>
      </c>
      <c r="O10" s="190">
        <v>571.38</v>
      </c>
      <c r="P10" s="190">
        <v>336.04642154999999</v>
      </c>
      <c r="Q10" s="190">
        <v>324.07</v>
      </c>
      <c r="R10" s="190">
        <v>408.33</v>
      </c>
      <c r="T10" s="462"/>
      <c r="U10" s="462"/>
    </row>
    <row r="11" spans="1:21" s="86" customFormat="1" ht="16.5" customHeight="1">
      <c r="A11" s="115" t="s">
        <v>697</v>
      </c>
      <c r="B11" s="454"/>
      <c r="C11" s="454" t="s">
        <v>891</v>
      </c>
      <c r="D11" s="64"/>
      <c r="E11" s="455">
        <v>1646</v>
      </c>
      <c r="F11" s="455">
        <v>1914</v>
      </c>
      <c r="G11" s="455">
        <v>1271</v>
      </c>
      <c r="H11" s="455">
        <v>1058.8780360400001</v>
      </c>
      <c r="I11" s="64"/>
      <c r="J11" s="455">
        <v>1706</v>
      </c>
      <c r="K11" s="455">
        <v>1546</v>
      </c>
      <c r="L11" s="455">
        <v>1271</v>
      </c>
      <c r="M11" s="455">
        <v>1482.5832789999999</v>
      </c>
      <c r="N11" s="455">
        <v>1520.26081039</v>
      </c>
      <c r="O11" s="455">
        <v>1366.1004445999999</v>
      </c>
      <c r="P11" s="455">
        <v>1059.18161857</v>
      </c>
      <c r="Q11" s="455">
        <v>1075.7552480900001</v>
      </c>
      <c r="R11" s="455">
        <v>1107.8898316500001</v>
      </c>
      <c r="S11" s="505"/>
      <c r="T11" s="462"/>
      <c r="U11" s="462"/>
    </row>
    <row r="12" spans="1:21" s="81" customFormat="1" ht="16.5" customHeight="1">
      <c r="A12" s="115" t="s">
        <v>844</v>
      </c>
      <c r="B12" s="456"/>
      <c r="C12" s="456" t="s">
        <v>892</v>
      </c>
      <c r="D12" s="64"/>
      <c r="E12" s="457">
        <v>768</v>
      </c>
      <c r="F12" s="457">
        <v>888</v>
      </c>
      <c r="G12" s="457">
        <v>1197</v>
      </c>
      <c r="H12" s="457">
        <v>1339.5664707699998</v>
      </c>
      <c r="I12" s="64"/>
      <c r="J12" s="457">
        <v>1192</v>
      </c>
      <c r="K12" s="457">
        <v>1023</v>
      </c>
      <c r="L12" s="457">
        <v>1197</v>
      </c>
      <c r="M12" s="457">
        <v>1124.22056767</v>
      </c>
      <c r="N12" s="457">
        <v>1125.46112064</v>
      </c>
      <c r="O12" s="457">
        <v>1211.9532908399999</v>
      </c>
      <c r="P12" s="457">
        <v>1339.3084134799999</v>
      </c>
      <c r="Q12" s="457">
        <v>1412.2986339899999</v>
      </c>
      <c r="R12" s="457">
        <v>1408.40504629</v>
      </c>
      <c r="T12" s="462"/>
      <c r="U12" s="462"/>
    </row>
    <row r="13" spans="1:21" s="81" customFormat="1" ht="16.5" customHeight="1">
      <c r="A13" s="115" t="s">
        <v>698</v>
      </c>
      <c r="B13" s="443"/>
      <c r="C13" s="443" t="s">
        <v>177</v>
      </c>
      <c r="D13" s="88"/>
      <c r="E13" s="444">
        <v>1.330330283523232E-2</v>
      </c>
      <c r="F13" s="444">
        <v>1.4993534084611121E-2</v>
      </c>
      <c r="G13" s="444">
        <v>1.4282617596762928E-2</v>
      </c>
      <c r="H13" s="444">
        <v>8.8155208706567553E-3</v>
      </c>
      <c r="I13" s="197"/>
      <c r="J13" s="444">
        <v>1.4842624194160031E-2</v>
      </c>
      <c r="K13" s="444">
        <v>1.3047121566907613E-2</v>
      </c>
      <c r="L13" s="444">
        <v>1.4282617596762928E-2</v>
      </c>
      <c r="M13" s="444">
        <v>1.4086247374274065E-2</v>
      </c>
      <c r="N13" s="444">
        <v>1.3201822025849016E-2</v>
      </c>
      <c r="O13" s="444">
        <v>1.0629136982225151E-2</v>
      </c>
      <c r="P13" s="444">
        <v>8.8155208706567553E-3</v>
      </c>
      <c r="Q13" s="444">
        <v>8.0291451983849262E-3</v>
      </c>
      <c r="R13" s="444">
        <v>6.7535447291418851E-3</v>
      </c>
      <c r="T13" s="462"/>
      <c r="U13" s="462"/>
    </row>
    <row r="14" spans="1:21" s="81" customFormat="1" ht="16.5" customHeight="1">
      <c r="A14" s="115" t="s">
        <v>699</v>
      </c>
      <c r="B14" s="45"/>
      <c r="C14" s="45" t="s">
        <v>894</v>
      </c>
      <c r="D14" s="452"/>
      <c r="E14" s="458">
        <v>1.4141769185705917</v>
      </c>
      <c r="F14" s="458">
        <v>1.3809758501724987</v>
      </c>
      <c r="G14" s="458">
        <v>1.3872962338392356</v>
      </c>
      <c r="H14" s="458">
        <v>1.8156877484479828</v>
      </c>
      <c r="I14" s="458"/>
      <c r="J14" s="458">
        <v>1.4808380173735309</v>
      </c>
      <c r="K14" s="458">
        <v>1.5420168067226891</v>
      </c>
      <c r="L14" s="458">
        <v>1.3872962338392356</v>
      </c>
      <c r="M14" s="458">
        <v>1.4291687755866227</v>
      </c>
      <c r="N14" s="458">
        <v>1.4772894144550595</v>
      </c>
      <c r="O14" s="458">
        <v>1.7167682647150875</v>
      </c>
      <c r="P14" s="458">
        <v>1.8157222122933119</v>
      </c>
      <c r="Q14" s="458">
        <v>1.9405780130409014</v>
      </c>
      <c r="R14" s="458">
        <v>2.2465915610374543</v>
      </c>
      <c r="T14" s="462"/>
      <c r="U14" s="462"/>
    </row>
    <row r="15" spans="1:21" s="81" customFormat="1" ht="16.5" customHeight="1">
      <c r="A15" s="373" t="s">
        <v>804</v>
      </c>
      <c r="B15" s="12"/>
      <c r="C15" s="12"/>
      <c r="D15" s="88"/>
      <c r="E15" s="197"/>
      <c r="F15" s="197"/>
      <c r="G15" s="197"/>
      <c r="H15" s="197"/>
      <c r="I15" s="88"/>
      <c r="J15" s="197"/>
      <c r="K15" s="197"/>
      <c r="L15" s="197"/>
      <c r="M15" s="197"/>
      <c r="N15" s="197"/>
      <c r="O15" s="197"/>
      <c r="P15" s="197"/>
      <c r="Q15" s="197"/>
      <c r="R15" s="197"/>
      <c r="T15" s="462"/>
      <c r="U15" s="462"/>
    </row>
    <row r="16" spans="1:21" s="81" customFormat="1" ht="16.5" customHeight="1">
      <c r="A16" s="115" t="s">
        <v>701</v>
      </c>
      <c r="B16" s="445" t="s">
        <v>907</v>
      </c>
      <c r="C16" s="445"/>
      <c r="D16" s="450"/>
      <c r="E16" s="451">
        <v>92867.86</v>
      </c>
      <c r="F16" s="451">
        <v>95452.33</v>
      </c>
      <c r="G16" s="451">
        <v>84987.34</v>
      </c>
      <c r="H16" s="451">
        <v>98081.43</v>
      </c>
      <c r="I16" s="450"/>
      <c r="J16" s="451">
        <v>91937.4</v>
      </c>
      <c r="K16" s="451">
        <v>88251.04</v>
      </c>
      <c r="L16" s="451">
        <v>84987.34</v>
      </c>
      <c r="M16" s="451">
        <v>89114.91</v>
      </c>
      <c r="N16" s="451">
        <v>94334.26</v>
      </c>
      <c r="O16" s="451">
        <v>97305.089999999982</v>
      </c>
      <c r="P16" s="451">
        <v>98081.43</v>
      </c>
      <c r="Q16" s="451">
        <v>101948.42</v>
      </c>
      <c r="R16" s="451">
        <v>101791.81</v>
      </c>
      <c r="T16" s="462"/>
      <c r="U16" s="462"/>
    </row>
    <row r="17" spans="1:21" s="81" customFormat="1" ht="16.5" customHeight="1">
      <c r="A17" s="113" t="s">
        <v>692</v>
      </c>
      <c r="B17" s="16"/>
      <c r="C17" s="89" t="s">
        <v>267</v>
      </c>
      <c r="D17" s="64"/>
      <c r="E17" s="190">
        <v>89672.29</v>
      </c>
      <c r="F17" s="190">
        <v>92142.49</v>
      </c>
      <c r="G17" s="190">
        <v>82104.259999999995</v>
      </c>
      <c r="H17" s="190">
        <v>96266.12</v>
      </c>
      <c r="I17" s="64"/>
      <c r="J17" s="190">
        <v>88792.43</v>
      </c>
      <c r="K17" s="190">
        <v>85269.45</v>
      </c>
      <c r="L17" s="190">
        <v>82104.259999999995</v>
      </c>
      <c r="M17" s="190">
        <v>86350.92</v>
      </c>
      <c r="N17" s="190">
        <v>91707.39</v>
      </c>
      <c r="O17" s="190">
        <v>94800.18</v>
      </c>
      <c r="P17" s="190">
        <v>96266.12</v>
      </c>
      <c r="Q17" s="190">
        <v>100099.96</v>
      </c>
      <c r="R17" s="190">
        <v>99986.5</v>
      </c>
      <c r="T17" s="462"/>
      <c r="U17" s="462"/>
    </row>
    <row r="18" spans="1:21" s="86" customFormat="1" ht="16.5" customHeight="1">
      <c r="A18" s="111" t="s">
        <v>693</v>
      </c>
      <c r="B18" s="16"/>
      <c r="C18" s="89" t="s">
        <v>268</v>
      </c>
      <c r="D18" s="64"/>
      <c r="E18" s="190">
        <v>1562.56</v>
      </c>
      <c r="F18" s="190">
        <v>1346.6</v>
      </c>
      <c r="G18" s="190">
        <v>1168.48</v>
      </c>
      <c r="H18" s="190">
        <v>610.21</v>
      </c>
      <c r="I18" s="64"/>
      <c r="J18" s="190">
        <v>1250.78</v>
      </c>
      <c r="K18" s="190">
        <v>1378.66</v>
      </c>
      <c r="L18" s="190">
        <v>1168.48</v>
      </c>
      <c r="M18" s="190">
        <v>1018.16</v>
      </c>
      <c r="N18" s="190">
        <v>937.99</v>
      </c>
      <c r="O18" s="190">
        <v>1097.4000000000001</v>
      </c>
      <c r="P18" s="190">
        <v>610.21</v>
      </c>
      <c r="Q18" s="190">
        <v>678.18</v>
      </c>
      <c r="R18" s="190">
        <v>817.89</v>
      </c>
      <c r="T18" s="462"/>
      <c r="U18" s="462"/>
    </row>
    <row r="19" spans="1:21" s="81" customFormat="1" ht="16.5" customHeight="1">
      <c r="A19" s="114"/>
      <c r="B19" s="16"/>
      <c r="C19" s="107" t="s">
        <v>910</v>
      </c>
      <c r="D19" s="88"/>
      <c r="E19" s="187">
        <v>1633.01</v>
      </c>
      <c r="F19" s="187">
        <v>1963.24</v>
      </c>
      <c r="G19" s="187">
        <v>1714.6</v>
      </c>
      <c r="H19" s="187">
        <v>1205.0900000000001</v>
      </c>
      <c r="I19" s="88"/>
      <c r="J19" s="187">
        <v>1894.19</v>
      </c>
      <c r="K19" s="187">
        <v>1602.93</v>
      </c>
      <c r="L19" s="187">
        <v>1714.6</v>
      </c>
      <c r="M19" s="187">
        <v>1745.83</v>
      </c>
      <c r="N19" s="187">
        <v>1688.88</v>
      </c>
      <c r="O19" s="187">
        <v>1407.5100000000002</v>
      </c>
      <c r="P19" s="187">
        <v>1205.0900000000001</v>
      </c>
      <c r="Q19" s="187">
        <v>1170.27</v>
      </c>
      <c r="R19" s="187">
        <v>987.41000000000008</v>
      </c>
      <c r="T19" s="462"/>
      <c r="U19" s="462"/>
    </row>
    <row r="20" spans="1:21" s="81" customFormat="1" ht="16.5" customHeight="1">
      <c r="A20" s="114"/>
      <c r="B20" s="16"/>
      <c r="C20" s="89" t="s">
        <v>270</v>
      </c>
      <c r="D20" s="64"/>
      <c r="E20" s="190">
        <v>1440</v>
      </c>
      <c r="F20" s="190">
        <v>1455.74</v>
      </c>
      <c r="G20" s="190">
        <v>1288.27</v>
      </c>
      <c r="H20" s="190">
        <v>662.14</v>
      </c>
      <c r="I20" s="64"/>
      <c r="J20" s="190">
        <v>1214.68</v>
      </c>
      <c r="K20" s="190">
        <v>1071.72</v>
      </c>
      <c r="L20" s="190">
        <v>1288.27</v>
      </c>
      <c r="M20" s="190">
        <v>1071.75</v>
      </c>
      <c r="N20" s="190">
        <v>889.09</v>
      </c>
      <c r="O20" s="190">
        <v>674.47</v>
      </c>
      <c r="P20" s="190">
        <v>662.14</v>
      </c>
      <c r="Q20" s="190">
        <v>548.1</v>
      </c>
      <c r="R20" s="190">
        <v>408.98</v>
      </c>
      <c r="T20" s="462"/>
      <c r="U20" s="462"/>
    </row>
    <row r="21" spans="1:21" s="81" customFormat="1" ht="16.5" customHeight="1">
      <c r="A21" s="109"/>
      <c r="B21" s="16"/>
      <c r="C21" s="89" t="s">
        <v>271</v>
      </c>
      <c r="D21" s="64"/>
      <c r="E21" s="190">
        <v>105.48</v>
      </c>
      <c r="F21" s="190">
        <v>218.69</v>
      </c>
      <c r="G21" s="190">
        <v>96.84</v>
      </c>
      <c r="H21" s="190">
        <v>226.1</v>
      </c>
      <c r="I21" s="64"/>
      <c r="J21" s="190">
        <v>223</v>
      </c>
      <c r="K21" s="190">
        <v>131.52000000000001</v>
      </c>
      <c r="L21" s="190">
        <v>96.84</v>
      </c>
      <c r="M21" s="190">
        <v>157.97999999999999</v>
      </c>
      <c r="N21" s="190">
        <v>317.81</v>
      </c>
      <c r="O21" s="190">
        <v>175.1</v>
      </c>
      <c r="P21" s="190">
        <v>226.1</v>
      </c>
      <c r="Q21" s="190">
        <v>313.63</v>
      </c>
      <c r="R21" s="190">
        <v>198.22</v>
      </c>
      <c r="T21" s="462"/>
      <c r="U21" s="462"/>
    </row>
    <row r="22" spans="1:21" s="81" customFormat="1" ht="16.5" customHeight="1">
      <c r="A22" s="109"/>
      <c r="B22" s="16"/>
      <c r="C22" s="89" t="s">
        <v>273</v>
      </c>
      <c r="D22" s="64"/>
      <c r="E22" s="190">
        <v>87.53</v>
      </c>
      <c r="F22" s="190">
        <v>288.81</v>
      </c>
      <c r="G22" s="190">
        <v>329.49</v>
      </c>
      <c r="H22" s="190">
        <v>316.85000000000002</v>
      </c>
      <c r="I22" s="64"/>
      <c r="J22" s="190">
        <v>456.51</v>
      </c>
      <c r="K22" s="190">
        <v>399.69</v>
      </c>
      <c r="L22" s="190">
        <v>329.49</v>
      </c>
      <c r="M22" s="190">
        <v>516.1</v>
      </c>
      <c r="N22" s="190">
        <v>481.98</v>
      </c>
      <c r="O22" s="190">
        <v>557.94000000000005</v>
      </c>
      <c r="P22" s="190">
        <v>316.85000000000002</v>
      </c>
      <c r="Q22" s="190">
        <v>308.54000000000002</v>
      </c>
      <c r="R22" s="190">
        <v>380.21</v>
      </c>
      <c r="T22" s="462"/>
      <c r="U22" s="462"/>
    </row>
    <row r="23" spans="1:21" s="81" customFormat="1" ht="16.5" customHeight="1">
      <c r="A23" s="109"/>
      <c r="B23" s="454"/>
      <c r="C23" s="454" t="s">
        <v>891</v>
      </c>
      <c r="D23" s="64"/>
      <c r="E23" s="455">
        <v>1535.9</v>
      </c>
      <c r="F23" s="455">
        <v>1820.65</v>
      </c>
      <c r="G23" s="455">
        <v>1206.76</v>
      </c>
      <c r="H23" s="455">
        <v>971.82</v>
      </c>
      <c r="I23" s="64"/>
      <c r="J23" s="455">
        <v>1626.3</v>
      </c>
      <c r="K23" s="455">
        <v>1468.56</v>
      </c>
      <c r="L23" s="455">
        <v>1206.76</v>
      </c>
      <c r="M23" s="455">
        <v>1515.15</v>
      </c>
      <c r="N23" s="455">
        <v>1441.41</v>
      </c>
      <c r="O23" s="455">
        <v>1297</v>
      </c>
      <c r="P23" s="455">
        <v>971.82</v>
      </c>
      <c r="Q23" s="455">
        <v>979.2</v>
      </c>
      <c r="R23" s="455">
        <v>994.9</v>
      </c>
      <c r="T23" s="462"/>
      <c r="U23" s="462"/>
    </row>
    <row r="24" spans="1:21" s="81" customFormat="1" ht="16.5" customHeight="1">
      <c r="A24" s="109"/>
      <c r="B24" s="456"/>
      <c r="C24" s="456" t="s">
        <v>892</v>
      </c>
      <c r="D24" s="64"/>
      <c r="E24" s="457">
        <v>418.41</v>
      </c>
      <c r="F24" s="457">
        <v>491.9</v>
      </c>
      <c r="G24" s="457">
        <v>762.13</v>
      </c>
      <c r="H24" s="457">
        <v>793.66</v>
      </c>
      <c r="I24" s="64"/>
      <c r="J24" s="457">
        <v>752.12</v>
      </c>
      <c r="K24" s="457">
        <v>604.91</v>
      </c>
      <c r="L24" s="457">
        <v>762.13</v>
      </c>
      <c r="M24" s="457">
        <v>693.63</v>
      </c>
      <c r="N24" s="457">
        <v>691.13</v>
      </c>
      <c r="O24" s="457">
        <v>753.1</v>
      </c>
      <c r="P24" s="457">
        <v>793.66</v>
      </c>
      <c r="Q24" s="457">
        <v>807.3</v>
      </c>
      <c r="R24" s="457">
        <v>735.09619706000001</v>
      </c>
      <c r="T24" s="462"/>
      <c r="U24" s="462"/>
    </row>
    <row r="25" spans="1:21" s="86" customFormat="1" ht="16.5" customHeight="1">
      <c r="A25" s="109"/>
      <c r="B25" s="443"/>
      <c r="C25" s="443" t="s">
        <v>177</v>
      </c>
      <c r="D25" s="88"/>
      <c r="E25" s="444">
        <v>1.7584232047556603E-2</v>
      </c>
      <c r="F25" s="444">
        <v>2.056775355824211E-2</v>
      </c>
      <c r="G25" s="444">
        <v>2.0174769559795611E-2</v>
      </c>
      <c r="H25" s="444">
        <v>1.2286627550189676E-2</v>
      </c>
      <c r="I25" s="197"/>
      <c r="J25" s="444">
        <v>2.0603040764694238E-2</v>
      </c>
      <c r="K25" s="444">
        <v>1.8163298698802871E-2</v>
      </c>
      <c r="L25" s="444">
        <v>2.0174769559795611E-2</v>
      </c>
      <c r="M25" s="444">
        <v>1.9590773306060679E-2</v>
      </c>
      <c r="N25" s="444">
        <v>1.7903145686413401E-2</v>
      </c>
      <c r="O25" s="444">
        <v>1.446491648073087E-2</v>
      </c>
      <c r="P25" s="444">
        <v>1.2286627550189676E-2</v>
      </c>
      <c r="Q25" s="444">
        <v>1.1479040087134259E-2</v>
      </c>
      <c r="R25" s="444">
        <v>9.7002892472390478E-3</v>
      </c>
      <c r="T25" s="462"/>
      <c r="U25" s="462"/>
    </row>
    <row r="26" spans="1:21" s="86" customFormat="1" ht="16.5" customHeight="1">
      <c r="A26" s="109"/>
      <c r="B26" s="12"/>
      <c r="C26" s="12" t="s">
        <v>894</v>
      </c>
      <c r="D26" s="88"/>
      <c r="E26" s="458">
        <v>1.1967532348240366</v>
      </c>
      <c r="F26" s="458">
        <v>1.1779252663963653</v>
      </c>
      <c r="G26" s="458">
        <v>1.1483086434153738</v>
      </c>
      <c r="H26" s="458">
        <v>1.4650192101834716</v>
      </c>
      <c r="I26" s="197"/>
      <c r="J26" s="458">
        <v>1.2556396137663064</v>
      </c>
      <c r="K26" s="458">
        <v>1.2935499366784573</v>
      </c>
      <c r="L26" s="458">
        <v>1.1483086434153738</v>
      </c>
      <c r="M26" s="458">
        <v>1.2651747306438772</v>
      </c>
      <c r="N26" s="458">
        <v>1.2626948036568613</v>
      </c>
      <c r="O26" s="458">
        <v>1.456543825621132</v>
      </c>
      <c r="P26" s="458">
        <v>1.4650192101834716</v>
      </c>
      <c r="Q26" s="458">
        <v>1.5265707913558411</v>
      </c>
      <c r="R26" s="458">
        <v>1.7520545640210246</v>
      </c>
      <c r="T26" s="462"/>
      <c r="U26" s="462"/>
    </row>
    <row r="27" spans="1:21" s="88" customFormat="1" ht="16.5" customHeight="1">
      <c r="A27" s="109"/>
      <c r="B27" s="445" t="s">
        <v>905</v>
      </c>
      <c r="C27" s="445"/>
      <c r="D27" s="83"/>
      <c r="E27" s="446">
        <v>79487</v>
      </c>
      <c r="F27" s="446">
        <v>82233</v>
      </c>
      <c r="G27" s="446">
        <v>75355</v>
      </c>
      <c r="H27" s="446">
        <v>87405.59</v>
      </c>
      <c r="I27" s="197"/>
      <c r="J27" s="446">
        <v>79408</v>
      </c>
      <c r="K27" s="446">
        <v>77183</v>
      </c>
      <c r="L27" s="446">
        <v>75355</v>
      </c>
      <c r="M27" s="446">
        <v>79365</v>
      </c>
      <c r="N27" s="446">
        <v>83990.5</v>
      </c>
      <c r="O27" s="446">
        <v>87738.76</v>
      </c>
      <c r="P27" s="446">
        <v>87405.59</v>
      </c>
      <c r="Q27" s="446">
        <v>91539.98</v>
      </c>
      <c r="R27" s="446">
        <v>92061.78</v>
      </c>
      <c r="T27" s="462"/>
      <c r="U27" s="462"/>
    </row>
    <row r="28" spans="1:21" s="64" customFormat="1" ht="16.5" customHeight="1">
      <c r="A28" s="109"/>
      <c r="B28" s="329"/>
      <c r="C28" s="89" t="s">
        <v>777</v>
      </c>
      <c r="D28" s="80"/>
      <c r="E28" s="191">
        <v>1235</v>
      </c>
      <c r="F28" s="191">
        <v>1296</v>
      </c>
      <c r="G28" s="191">
        <v>1164</v>
      </c>
      <c r="H28" s="191">
        <v>986.6</v>
      </c>
      <c r="I28" s="197"/>
      <c r="J28" s="191">
        <v>1392</v>
      </c>
      <c r="K28" s="191">
        <v>1108</v>
      </c>
      <c r="L28" s="191">
        <v>1164</v>
      </c>
      <c r="M28" s="191">
        <v>1160</v>
      </c>
      <c r="N28" s="191">
        <v>1046.3200000000002</v>
      </c>
      <c r="O28" s="191">
        <v>938.26</v>
      </c>
      <c r="P28" s="191">
        <v>986.6</v>
      </c>
      <c r="Q28" s="191">
        <v>987.83</v>
      </c>
      <c r="R28" s="191">
        <v>789.97</v>
      </c>
      <c r="U28" s="462"/>
    </row>
    <row r="29" spans="1:21" s="83" customFormat="1" ht="16.5" customHeight="1">
      <c r="A29" s="323"/>
      <c r="B29" s="46"/>
      <c r="C29" s="46" t="s">
        <v>903</v>
      </c>
      <c r="D29" s="80"/>
      <c r="E29" s="448">
        <v>1.553713185803968E-2</v>
      </c>
      <c r="F29" s="448">
        <v>1.5760096311699681E-2</v>
      </c>
      <c r="G29" s="448">
        <v>1.5446884745537787E-2</v>
      </c>
      <c r="H29" s="448">
        <v>1.1287607577501623E-2</v>
      </c>
      <c r="I29" s="197"/>
      <c r="J29" s="448">
        <v>1.7529719927463227E-2</v>
      </c>
      <c r="K29" s="448">
        <v>1.4355492789863053E-2</v>
      </c>
      <c r="L29" s="448">
        <v>1.5446884745537787E-2</v>
      </c>
      <c r="M29" s="448">
        <v>1.4616014616014616E-2</v>
      </c>
      <c r="N29" s="448">
        <v>1.2457599371357478E-2</v>
      </c>
      <c r="O29" s="448">
        <v>1.0693791432657586E-2</v>
      </c>
      <c r="P29" s="448">
        <v>1.1287607577501623E-2</v>
      </c>
      <c r="Q29" s="448">
        <v>1.0791241160419743E-2</v>
      </c>
      <c r="R29" s="448">
        <v>8.5808681952488867E-3</v>
      </c>
      <c r="U29" s="462"/>
    </row>
    <row r="30" spans="1:21" s="80" customFormat="1" ht="16.5" customHeight="1">
      <c r="A30" s="109"/>
      <c r="B30" s="445" t="s">
        <v>904</v>
      </c>
      <c r="C30" s="445"/>
      <c r="D30" s="83"/>
      <c r="E30" s="446">
        <v>13381</v>
      </c>
      <c r="F30" s="446">
        <v>13219</v>
      </c>
      <c r="G30" s="446">
        <v>9632</v>
      </c>
      <c r="H30" s="446">
        <v>8567.06</v>
      </c>
      <c r="I30" s="197"/>
      <c r="J30" s="446">
        <v>12529</v>
      </c>
      <c r="K30" s="446">
        <v>11068</v>
      </c>
      <c r="L30" s="446">
        <v>9632</v>
      </c>
      <c r="M30" s="446">
        <v>9750</v>
      </c>
      <c r="N30" s="446">
        <v>10343.76</v>
      </c>
      <c r="O30" s="446">
        <v>9566.34</v>
      </c>
      <c r="P30" s="446">
        <v>8567.06</v>
      </c>
      <c r="Q30" s="446">
        <v>8276.6299999999992</v>
      </c>
      <c r="R30" s="446">
        <v>7686.23</v>
      </c>
      <c r="U30" s="462"/>
    </row>
    <row r="31" spans="1:21" s="80" customFormat="1" ht="16.5" customHeight="1">
      <c r="A31" s="109"/>
      <c r="B31" s="329"/>
      <c r="C31" s="89" t="s">
        <v>777</v>
      </c>
      <c r="E31" s="191">
        <v>398</v>
      </c>
      <c r="F31" s="191">
        <v>667</v>
      </c>
      <c r="G31" s="191">
        <v>551</v>
      </c>
      <c r="H31" s="191">
        <v>215.07</v>
      </c>
      <c r="J31" s="191">
        <v>502</v>
      </c>
      <c r="K31" s="191">
        <v>495</v>
      </c>
      <c r="L31" s="191">
        <v>551</v>
      </c>
      <c r="M31" s="191">
        <v>586</v>
      </c>
      <c r="N31" s="191">
        <v>642.55999999999995</v>
      </c>
      <c r="O31" s="191">
        <v>469.26</v>
      </c>
      <c r="P31" s="191">
        <v>215.07</v>
      </c>
      <c r="Q31" s="191">
        <v>178.52</v>
      </c>
      <c r="R31" s="191">
        <v>194.19</v>
      </c>
      <c r="U31" s="462"/>
    </row>
    <row r="32" spans="1:21" s="83" customFormat="1" ht="16.5" customHeight="1">
      <c r="A32" s="323"/>
      <c r="B32" s="46"/>
      <c r="C32" s="46" t="s">
        <v>903</v>
      </c>
      <c r="D32" s="453"/>
      <c r="E32" s="448">
        <v>2.9743666392646289E-2</v>
      </c>
      <c r="F32" s="448">
        <v>5.0457674559346397E-2</v>
      </c>
      <c r="G32" s="448">
        <v>5.7205149501661126E-2</v>
      </c>
      <c r="H32" s="448">
        <v>2.5104294822261081E-2</v>
      </c>
      <c r="I32" s="448"/>
      <c r="J32" s="448">
        <v>4.0067044456860088E-2</v>
      </c>
      <c r="K32" s="448">
        <v>4.4723527285869175E-2</v>
      </c>
      <c r="L32" s="448">
        <v>5.7205149501661126E-2</v>
      </c>
      <c r="M32" s="448">
        <v>6.01025641025641E-2</v>
      </c>
      <c r="N32" s="448">
        <v>6.2120544173492033E-2</v>
      </c>
      <c r="O32" s="448">
        <v>4.9053242933033946E-2</v>
      </c>
      <c r="P32" s="448">
        <v>2.5104294822261081E-2</v>
      </c>
      <c r="Q32" s="448">
        <v>2.1569165227876566E-2</v>
      </c>
      <c r="R32" s="448">
        <v>2.526466160913738E-2</v>
      </c>
      <c r="T32" s="462"/>
      <c r="U32" s="462"/>
    </row>
    <row r="33" spans="1:21" s="80" customFormat="1" ht="16.5" customHeight="1">
      <c r="A33" s="109"/>
      <c r="B33" s="16"/>
      <c r="C33" s="16"/>
      <c r="E33" s="165"/>
      <c r="F33" s="165"/>
      <c r="G33" s="165"/>
      <c r="H33" s="165"/>
      <c r="J33" s="165"/>
      <c r="K33" s="165"/>
      <c r="L33" s="165"/>
      <c r="M33" s="165"/>
      <c r="N33" s="165"/>
      <c r="O33" s="165"/>
      <c r="P33" s="165"/>
      <c r="Q33" s="165"/>
      <c r="R33" s="165"/>
      <c r="T33" s="462"/>
      <c r="U33" s="462"/>
    </row>
    <row r="34" spans="1:21" s="80" customFormat="1" ht="16.5" customHeight="1">
      <c r="A34" s="109"/>
      <c r="B34" s="445" t="s">
        <v>908</v>
      </c>
      <c r="C34" s="445"/>
      <c r="D34" s="450"/>
      <c r="E34" s="451">
        <v>33875.89</v>
      </c>
      <c r="F34" s="451">
        <v>38325.17</v>
      </c>
      <c r="G34" s="451">
        <v>38049.019999999997</v>
      </c>
      <c r="H34" s="451">
        <v>49953.120000000003</v>
      </c>
      <c r="I34" s="450"/>
      <c r="J34" s="451">
        <v>38243.97</v>
      </c>
      <c r="K34" s="451">
        <v>37900.480000000003</v>
      </c>
      <c r="L34" s="451">
        <v>38049.019999999997</v>
      </c>
      <c r="M34" s="451">
        <v>38934.730000000003</v>
      </c>
      <c r="N34" s="451">
        <v>39838.18</v>
      </c>
      <c r="O34" s="451">
        <v>42404.2</v>
      </c>
      <c r="P34" s="451">
        <v>49953.120000000003</v>
      </c>
      <c r="Q34" s="451">
        <v>55491.74</v>
      </c>
      <c r="R34" s="451">
        <v>61933.61</v>
      </c>
      <c r="T34" s="462"/>
      <c r="U34" s="462"/>
    </row>
    <row r="35" spans="1:21" s="80" customFormat="1" ht="16.5" customHeight="1">
      <c r="A35" s="109"/>
      <c r="B35" s="16"/>
      <c r="C35" s="89" t="s">
        <v>267</v>
      </c>
      <c r="D35" s="64"/>
      <c r="E35" s="190">
        <v>33649.19</v>
      </c>
      <c r="F35" s="190">
        <v>38125.160000000003</v>
      </c>
      <c r="G35" s="190">
        <v>37870.379999999997</v>
      </c>
      <c r="H35" s="190">
        <v>49727.91</v>
      </c>
      <c r="I35" s="64"/>
      <c r="J35" s="190">
        <v>38043.199999999997</v>
      </c>
      <c r="K35" s="190">
        <v>37713.199999999997</v>
      </c>
      <c r="L35" s="190">
        <v>37870.379999999997</v>
      </c>
      <c r="M35" s="190">
        <v>38738.57</v>
      </c>
      <c r="N35" s="190">
        <v>39641.65</v>
      </c>
      <c r="O35" s="190">
        <v>42211.59</v>
      </c>
      <c r="P35" s="190">
        <v>49727.91</v>
      </c>
      <c r="Q35" s="190">
        <v>55256.43</v>
      </c>
      <c r="R35" s="190">
        <v>61708.84</v>
      </c>
      <c r="T35" s="462"/>
      <c r="U35" s="462"/>
    </row>
    <row r="36" spans="1:21" s="63" customFormat="1" ht="16.5" customHeight="1">
      <c r="A36" s="109"/>
      <c r="B36" s="16"/>
      <c r="C36" s="89" t="s">
        <v>268</v>
      </c>
      <c r="D36" s="64"/>
      <c r="E36" s="190">
        <v>165.39</v>
      </c>
      <c r="F36" s="190">
        <v>152.06</v>
      </c>
      <c r="G36" s="190">
        <v>128.80000000000001</v>
      </c>
      <c r="H36" s="190">
        <v>125.14</v>
      </c>
      <c r="I36" s="64"/>
      <c r="J36" s="190">
        <v>152.63999999999999</v>
      </c>
      <c r="K36" s="190">
        <v>141.03</v>
      </c>
      <c r="L36" s="190">
        <v>128.80000000000001</v>
      </c>
      <c r="M36" s="190">
        <v>136.34</v>
      </c>
      <c r="N36" s="190">
        <v>114.79</v>
      </c>
      <c r="O36" s="190">
        <v>114.97</v>
      </c>
      <c r="P36" s="190">
        <v>125.14</v>
      </c>
      <c r="Q36" s="190">
        <v>139.33000000000001</v>
      </c>
      <c r="R36" s="190">
        <v>120.58</v>
      </c>
      <c r="T36" s="462"/>
      <c r="U36" s="462"/>
    </row>
    <row r="37" spans="1:21" s="84" customFormat="1" ht="16.5" customHeight="1">
      <c r="A37" s="323"/>
      <c r="B37" s="16"/>
      <c r="C37" s="107" t="s">
        <v>910</v>
      </c>
      <c r="D37" s="88"/>
      <c r="E37" s="187">
        <v>61.31</v>
      </c>
      <c r="F37" s="187">
        <v>47.949999999999996</v>
      </c>
      <c r="G37" s="187">
        <v>49.839999999999996</v>
      </c>
      <c r="H37" s="187">
        <v>100.05000000000001</v>
      </c>
      <c r="I37" s="88"/>
      <c r="J37" s="187">
        <v>48.13000000000001</v>
      </c>
      <c r="K37" s="187">
        <v>46.25</v>
      </c>
      <c r="L37" s="187">
        <v>49.839999999999996</v>
      </c>
      <c r="M37" s="187">
        <v>59.820000000000007</v>
      </c>
      <c r="N37" s="187">
        <v>81.740000000000009</v>
      </c>
      <c r="O37" s="187">
        <v>77.64</v>
      </c>
      <c r="P37" s="187">
        <v>100.05000000000001</v>
      </c>
      <c r="Q37" s="187">
        <v>95.97999999999999</v>
      </c>
      <c r="R37" s="187">
        <v>104.17</v>
      </c>
      <c r="T37" s="462"/>
      <c r="U37" s="462"/>
    </row>
    <row r="38" spans="1:21" s="81" customFormat="1" ht="16.5" customHeight="1">
      <c r="A38" s="109"/>
      <c r="B38" s="16"/>
      <c r="C38" s="89" t="s">
        <v>270</v>
      </c>
      <c r="D38" s="64"/>
      <c r="E38" s="190">
        <v>24.89</v>
      </c>
      <c r="F38" s="190">
        <v>28.47</v>
      </c>
      <c r="G38" s="190">
        <v>31.77</v>
      </c>
      <c r="H38" s="190">
        <v>64.260000000000005</v>
      </c>
      <c r="I38" s="64"/>
      <c r="J38" s="190">
        <v>26.51</v>
      </c>
      <c r="K38" s="190">
        <v>29.2</v>
      </c>
      <c r="L38" s="190">
        <v>31.77</v>
      </c>
      <c r="M38" s="190">
        <v>33.49</v>
      </c>
      <c r="N38" s="190">
        <v>48.43</v>
      </c>
      <c r="O38" s="190">
        <v>55.47</v>
      </c>
      <c r="P38" s="190">
        <v>64.260000000000005</v>
      </c>
      <c r="Q38" s="190">
        <v>65.19</v>
      </c>
      <c r="R38" s="190">
        <v>66.06</v>
      </c>
      <c r="T38" s="462"/>
      <c r="U38" s="462"/>
    </row>
    <row r="39" spans="1:21" s="81" customFormat="1" ht="16.5" customHeight="1">
      <c r="A39" s="109"/>
      <c r="B39" s="16"/>
      <c r="C39" s="89" t="s">
        <v>271</v>
      </c>
      <c r="D39" s="64"/>
      <c r="E39" s="190">
        <v>25.98</v>
      </c>
      <c r="F39" s="190">
        <v>7.19</v>
      </c>
      <c r="G39" s="190">
        <v>11.52</v>
      </c>
      <c r="H39" s="190">
        <v>23.67</v>
      </c>
      <c r="I39" s="64"/>
      <c r="J39" s="190">
        <v>14.14</v>
      </c>
      <c r="K39" s="190">
        <v>13.02</v>
      </c>
      <c r="L39" s="190">
        <v>11.52</v>
      </c>
      <c r="M39" s="190">
        <v>9.6</v>
      </c>
      <c r="N39" s="190">
        <v>17.47</v>
      </c>
      <c r="O39" s="190">
        <v>15.02</v>
      </c>
      <c r="P39" s="190">
        <v>23.67</v>
      </c>
      <c r="Q39" s="190">
        <v>22.61</v>
      </c>
      <c r="R39" s="190">
        <v>23.31</v>
      </c>
      <c r="T39" s="462"/>
      <c r="U39" s="462"/>
    </row>
    <row r="40" spans="1:21" s="86" customFormat="1" ht="16.5" customHeight="1">
      <c r="A40" s="323"/>
      <c r="B40" s="16"/>
      <c r="C40" s="89" t="s">
        <v>273</v>
      </c>
      <c r="D40" s="64"/>
      <c r="E40" s="190">
        <v>10.44</v>
      </c>
      <c r="F40" s="190">
        <v>12.29</v>
      </c>
      <c r="G40" s="190">
        <v>6.55</v>
      </c>
      <c r="H40" s="190">
        <v>12.12</v>
      </c>
      <c r="I40" s="64"/>
      <c r="J40" s="190">
        <v>7.48</v>
      </c>
      <c r="K40" s="190">
        <v>4.03</v>
      </c>
      <c r="L40" s="190">
        <v>6.55</v>
      </c>
      <c r="M40" s="190">
        <v>16.73</v>
      </c>
      <c r="N40" s="190">
        <v>15.84</v>
      </c>
      <c r="O40" s="190">
        <v>7.15</v>
      </c>
      <c r="P40" s="190">
        <v>12.12</v>
      </c>
      <c r="Q40" s="190">
        <v>8.18</v>
      </c>
      <c r="R40" s="190">
        <v>14.8</v>
      </c>
    </row>
    <row r="41" spans="1:21" s="81" customFormat="1" ht="16.5" customHeight="1">
      <c r="A41" s="109"/>
      <c r="B41" s="454"/>
      <c r="C41" s="454" t="s">
        <v>891</v>
      </c>
      <c r="D41" s="64"/>
      <c r="E41" s="455">
        <v>82</v>
      </c>
      <c r="F41" s="455">
        <v>60</v>
      </c>
      <c r="G41" s="455">
        <v>34</v>
      </c>
      <c r="H41" s="455">
        <v>44.46</v>
      </c>
      <c r="I41" s="64"/>
      <c r="J41" s="455">
        <v>46</v>
      </c>
      <c r="K41" s="455">
        <v>41</v>
      </c>
      <c r="L41" s="455">
        <v>34</v>
      </c>
      <c r="M41" s="455">
        <v>40</v>
      </c>
      <c r="N41" s="455">
        <v>45.7</v>
      </c>
      <c r="O41" s="455">
        <v>38</v>
      </c>
      <c r="P41" s="455">
        <v>44.46</v>
      </c>
      <c r="Q41" s="455">
        <v>46.68</v>
      </c>
      <c r="R41" s="455">
        <v>51.87</v>
      </c>
    </row>
    <row r="42" spans="1:21" s="81" customFormat="1" ht="16.5" customHeight="1">
      <c r="A42" s="109"/>
      <c r="B42" s="456"/>
      <c r="C42" s="456" t="s">
        <v>892</v>
      </c>
      <c r="D42" s="64"/>
      <c r="E42" s="457">
        <v>308.48</v>
      </c>
      <c r="F42" s="457">
        <v>361.4</v>
      </c>
      <c r="G42" s="457">
        <v>378.73</v>
      </c>
      <c r="H42" s="457">
        <v>508.24</v>
      </c>
      <c r="I42" s="64"/>
      <c r="J42" s="457">
        <v>373.53</v>
      </c>
      <c r="K42" s="457">
        <v>368.59</v>
      </c>
      <c r="L42" s="457">
        <v>378.73</v>
      </c>
      <c r="M42" s="457">
        <v>391.72</v>
      </c>
      <c r="N42" s="457">
        <v>400.37</v>
      </c>
      <c r="O42" s="457">
        <v>425.79</v>
      </c>
      <c r="P42" s="457">
        <v>508.24</v>
      </c>
      <c r="Q42" s="457">
        <v>561.64</v>
      </c>
      <c r="R42" s="457">
        <v>625.36515026000006</v>
      </c>
    </row>
    <row r="43" spans="1:21" s="81" customFormat="1" ht="16.5" customHeight="1">
      <c r="A43" s="109"/>
      <c r="B43" s="443"/>
      <c r="C43" s="443" t="s">
        <v>177</v>
      </c>
      <c r="D43" s="88"/>
      <c r="E43" s="444">
        <v>1.80984174880719E-3</v>
      </c>
      <c r="F43" s="444">
        <v>1.2511360027887678E-3</v>
      </c>
      <c r="G43" s="444">
        <v>1.3098891903129174E-3</v>
      </c>
      <c r="H43" s="444">
        <v>2.0028778983174626E-3</v>
      </c>
      <c r="I43" s="197"/>
      <c r="J43" s="444">
        <v>1.2584990522688938E-3</v>
      </c>
      <c r="K43" s="444">
        <v>1.2203011676896968E-3</v>
      </c>
      <c r="L43" s="444">
        <v>1.3098891903129174E-3</v>
      </c>
      <c r="M43" s="444">
        <v>1.5364174863932536E-3</v>
      </c>
      <c r="N43" s="444">
        <v>2.0518005591620907E-3</v>
      </c>
      <c r="O43" s="444">
        <v>1.8309507077129154E-3</v>
      </c>
      <c r="P43" s="444">
        <v>2.0028778983174626E-3</v>
      </c>
      <c r="Q43" s="444">
        <v>1.7296267876984934E-3</v>
      </c>
      <c r="R43" s="444">
        <v>1.6819623464545341E-3</v>
      </c>
    </row>
    <row r="44" spans="1:21" s="81" customFormat="1" ht="16.5" customHeight="1">
      <c r="A44" s="109"/>
      <c r="B44" s="45"/>
      <c r="C44" s="45" t="s">
        <v>894</v>
      </c>
      <c r="D44" s="452"/>
      <c r="E44" s="458">
        <v>6.3689447072255749</v>
      </c>
      <c r="F44" s="458">
        <v>8.7883211678832112</v>
      </c>
      <c r="G44" s="458">
        <v>8.2810995184590706</v>
      </c>
      <c r="H44" s="458">
        <v>5.5242378810594701</v>
      </c>
      <c r="I44" s="458"/>
      <c r="J44" s="458">
        <v>8.7166008726366062</v>
      </c>
      <c r="K44" s="458">
        <v>8.8559999999999999</v>
      </c>
      <c r="L44" s="458">
        <v>8.2810995184590706</v>
      </c>
      <c r="M44" s="458">
        <v>7.2169842861919085</v>
      </c>
      <c r="N44" s="458">
        <v>5.4571813065818437</v>
      </c>
      <c r="O44" s="458">
        <v>5.97359608449253</v>
      </c>
      <c r="P44" s="458">
        <v>5.5242378810594701</v>
      </c>
      <c r="Q44" s="458">
        <v>6.3379870806418008</v>
      </c>
      <c r="R44" s="458">
        <v>6.5012494025151204</v>
      </c>
    </row>
    <row r="45" spans="1:21" s="86" customFormat="1" ht="16.5" customHeight="1">
      <c r="A45" s="323"/>
      <c r="B45" s="12"/>
      <c r="C45" s="12"/>
      <c r="D45" s="88"/>
      <c r="E45" s="197"/>
      <c r="F45" s="197"/>
      <c r="G45" s="197"/>
      <c r="H45" s="197"/>
      <c r="I45" s="88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1:21" s="84" customFormat="1" ht="16.5" customHeight="1">
      <c r="A46" s="323"/>
      <c r="B46" s="445" t="s">
        <v>902</v>
      </c>
      <c r="C46" s="445"/>
      <c r="D46" s="450"/>
      <c r="E46" s="451">
        <v>1570.52</v>
      </c>
      <c r="F46" s="451">
        <v>1547.18</v>
      </c>
      <c r="G46" s="451">
        <v>1520.33</v>
      </c>
      <c r="H46" s="451">
        <v>1809.85</v>
      </c>
      <c r="I46" s="450"/>
      <c r="J46" s="451">
        <v>1668.54</v>
      </c>
      <c r="K46" s="451">
        <v>1539.36</v>
      </c>
      <c r="L46" s="451">
        <v>1520.33</v>
      </c>
      <c r="M46" s="451">
        <v>1438.22</v>
      </c>
      <c r="N46" s="451">
        <v>1485.34</v>
      </c>
      <c r="O46" s="451">
        <v>1571.24</v>
      </c>
      <c r="P46" s="451">
        <v>1809.85</v>
      </c>
      <c r="Q46" s="451">
        <v>2243.11</v>
      </c>
      <c r="R46" s="451">
        <v>2120.84</v>
      </c>
    </row>
    <row r="47" spans="1:21" s="63" customFormat="1" ht="16.5" customHeight="1">
      <c r="A47" s="109"/>
      <c r="B47" s="16"/>
      <c r="C47" s="89" t="s">
        <v>267</v>
      </c>
      <c r="D47" s="64"/>
      <c r="E47" s="190">
        <v>1537.6</v>
      </c>
      <c r="F47" s="190">
        <v>1512.48</v>
      </c>
      <c r="G47" s="190">
        <v>1491.79</v>
      </c>
      <c r="H47" s="190">
        <v>1781.59</v>
      </c>
      <c r="I47" s="64"/>
      <c r="J47" s="190">
        <v>1630.06</v>
      </c>
      <c r="K47" s="190">
        <v>1508.59</v>
      </c>
      <c r="L47" s="190">
        <v>1491.79</v>
      </c>
      <c r="M47" s="190">
        <v>1408.31</v>
      </c>
      <c r="N47" s="190">
        <v>1451.05</v>
      </c>
      <c r="O47" s="190">
        <v>1542.58</v>
      </c>
      <c r="P47" s="190">
        <v>1781.59</v>
      </c>
      <c r="Q47" s="190">
        <v>2208.96</v>
      </c>
      <c r="R47" s="190">
        <v>2074.3000000000002</v>
      </c>
    </row>
    <row r="48" spans="1:21" s="84" customFormat="1" ht="16.5" customHeight="1">
      <c r="A48" s="323"/>
      <c r="B48" s="16"/>
      <c r="C48" s="89" t="s">
        <v>268</v>
      </c>
      <c r="D48" s="64"/>
      <c r="E48" s="190">
        <v>20.11</v>
      </c>
      <c r="F48" s="190">
        <v>16.52</v>
      </c>
      <c r="G48" s="190">
        <v>14.16</v>
      </c>
      <c r="H48" s="190">
        <v>12.46</v>
      </c>
      <c r="I48" s="64"/>
      <c r="J48" s="190">
        <v>23.66</v>
      </c>
      <c r="K48" s="190">
        <v>13.3</v>
      </c>
      <c r="L48" s="190">
        <v>14.16</v>
      </c>
      <c r="M48" s="190">
        <v>12</v>
      </c>
      <c r="N48" s="190">
        <v>13.98</v>
      </c>
      <c r="O48" s="190">
        <v>12.12</v>
      </c>
      <c r="P48" s="190">
        <v>12.46</v>
      </c>
      <c r="Q48" s="190">
        <v>18.3</v>
      </c>
      <c r="R48" s="190">
        <v>18.079999999999998</v>
      </c>
    </row>
    <row r="49" spans="1:18" s="84" customFormat="1" ht="16.5" customHeight="1">
      <c r="A49" s="323"/>
      <c r="B49" s="16"/>
      <c r="C49" s="107" t="s">
        <v>910</v>
      </c>
      <c r="D49" s="88"/>
      <c r="E49" s="187">
        <v>12.81</v>
      </c>
      <c r="F49" s="187">
        <v>18.18</v>
      </c>
      <c r="G49" s="187">
        <v>14.38</v>
      </c>
      <c r="H49" s="187">
        <v>15.8</v>
      </c>
      <c r="I49" s="88"/>
      <c r="J49" s="187">
        <v>14.82</v>
      </c>
      <c r="K49" s="187">
        <v>17.47</v>
      </c>
      <c r="L49" s="187">
        <v>14.38</v>
      </c>
      <c r="M49" s="187">
        <v>17.91</v>
      </c>
      <c r="N49" s="187">
        <v>20.309999999999999</v>
      </c>
      <c r="O49" s="187">
        <v>16.54</v>
      </c>
      <c r="P49" s="187">
        <v>15.8</v>
      </c>
      <c r="Q49" s="187">
        <v>15.86</v>
      </c>
      <c r="R49" s="187">
        <v>28.46</v>
      </c>
    </row>
    <row r="50" spans="1:18" s="63" customFormat="1" ht="16.5" customHeight="1">
      <c r="A50" s="109"/>
      <c r="B50" s="16"/>
      <c r="C50" s="89" t="s">
        <v>270</v>
      </c>
      <c r="D50" s="64"/>
      <c r="E50" s="190">
        <v>0</v>
      </c>
      <c r="F50" s="190">
        <v>0</v>
      </c>
      <c r="G50" s="190">
        <v>0.12</v>
      </c>
      <c r="H50" s="190">
        <v>0.08</v>
      </c>
      <c r="I50" s="64"/>
      <c r="J50" s="190">
        <v>0</v>
      </c>
      <c r="K50" s="190">
        <v>0</v>
      </c>
      <c r="L50" s="190">
        <v>0.12</v>
      </c>
      <c r="M50" s="190">
        <v>0.11</v>
      </c>
      <c r="N50" s="190">
        <v>0.09</v>
      </c>
      <c r="O50" s="190">
        <v>0.04</v>
      </c>
      <c r="P50" s="190">
        <v>0.08</v>
      </c>
      <c r="Q50" s="190">
        <v>0</v>
      </c>
      <c r="R50" s="190">
        <v>0</v>
      </c>
    </row>
    <row r="51" spans="1:18" s="84" customFormat="1" ht="16.5" customHeight="1">
      <c r="A51" s="323"/>
      <c r="B51" s="16"/>
      <c r="C51" s="89" t="s">
        <v>271</v>
      </c>
      <c r="D51" s="64"/>
      <c r="E51" s="190">
        <v>6.74</v>
      </c>
      <c r="F51" s="190">
        <v>5.92</v>
      </c>
      <c r="G51" s="190">
        <v>5.29</v>
      </c>
      <c r="H51" s="190">
        <v>8.65</v>
      </c>
      <c r="I51" s="64"/>
      <c r="J51" s="190">
        <v>6.62</v>
      </c>
      <c r="K51" s="190">
        <v>13.78</v>
      </c>
      <c r="L51" s="190">
        <v>5.29</v>
      </c>
      <c r="M51" s="190">
        <v>7.13</v>
      </c>
      <c r="N51" s="190">
        <v>8.11</v>
      </c>
      <c r="O51" s="190">
        <v>10.220000000000001</v>
      </c>
      <c r="P51" s="190">
        <v>8.65</v>
      </c>
      <c r="Q51" s="190">
        <v>8.51</v>
      </c>
      <c r="R51" s="190">
        <v>15.15</v>
      </c>
    </row>
    <row r="52" spans="1:18" s="84" customFormat="1" ht="16.5" customHeight="1">
      <c r="A52" s="323"/>
      <c r="B52" s="16"/>
      <c r="C52" s="89" t="s">
        <v>273</v>
      </c>
      <c r="D52" s="64"/>
      <c r="E52" s="190">
        <v>6.07</v>
      </c>
      <c r="F52" s="190">
        <v>12.26</v>
      </c>
      <c r="G52" s="190">
        <v>8.9700000000000006</v>
      </c>
      <c r="H52" s="190">
        <v>7.07</v>
      </c>
      <c r="I52" s="64"/>
      <c r="J52" s="190">
        <v>8.1999999999999993</v>
      </c>
      <c r="K52" s="190">
        <v>3.69</v>
      </c>
      <c r="L52" s="190">
        <v>8.9700000000000006</v>
      </c>
      <c r="M52" s="190">
        <v>10.67</v>
      </c>
      <c r="N52" s="190">
        <v>12.11</v>
      </c>
      <c r="O52" s="190">
        <v>6.28</v>
      </c>
      <c r="P52" s="190">
        <v>7.07</v>
      </c>
      <c r="Q52" s="190">
        <v>7.35</v>
      </c>
      <c r="R52" s="190">
        <v>13.32</v>
      </c>
    </row>
    <row r="53" spans="1:18" s="63" customFormat="1" ht="16.5" customHeight="1">
      <c r="A53" s="109"/>
      <c r="B53" s="454"/>
      <c r="C53" s="454" t="s">
        <v>891</v>
      </c>
      <c r="D53" s="64"/>
      <c r="E53" s="455">
        <v>29</v>
      </c>
      <c r="F53" s="455">
        <v>34</v>
      </c>
      <c r="G53" s="455">
        <v>30</v>
      </c>
      <c r="H53" s="455">
        <v>30.45</v>
      </c>
      <c r="I53" s="64"/>
      <c r="J53" s="455">
        <v>34</v>
      </c>
      <c r="K53" s="455">
        <v>36</v>
      </c>
      <c r="L53" s="455">
        <v>30</v>
      </c>
      <c r="M53" s="455">
        <v>28</v>
      </c>
      <c r="N53" s="455">
        <v>33.14</v>
      </c>
      <c r="O53" s="455">
        <v>31</v>
      </c>
      <c r="P53" s="455">
        <v>30.45</v>
      </c>
      <c r="Q53" s="455">
        <v>38.590000000000003</v>
      </c>
      <c r="R53" s="455">
        <v>47.79</v>
      </c>
    </row>
    <row r="54" spans="1:18" ht="16.5" customHeight="1">
      <c r="B54" s="456"/>
      <c r="C54" s="456" t="s">
        <v>892</v>
      </c>
      <c r="D54" s="64"/>
      <c r="E54" s="457">
        <v>24.12</v>
      </c>
      <c r="F54" s="457">
        <v>21.02</v>
      </c>
      <c r="G54" s="457">
        <v>24.32</v>
      </c>
      <c r="H54" s="457">
        <v>28.98</v>
      </c>
      <c r="I54" s="64"/>
      <c r="J54" s="457">
        <v>22.7</v>
      </c>
      <c r="K54" s="457">
        <v>15.99</v>
      </c>
      <c r="L54" s="457">
        <v>24.32</v>
      </c>
      <c r="M54" s="457">
        <v>22.79</v>
      </c>
      <c r="N54" s="457">
        <v>20.22</v>
      </c>
      <c r="O54" s="457">
        <v>21.43</v>
      </c>
      <c r="P54" s="457">
        <v>28.98</v>
      </c>
      <c r="Q54" s="457">
        <v>34.76</v>
      </c>
      <c r="R54" s="457">
        <v>39.478268589999999</v>
      </c>
    </row>
    <row r="55" spans="1:18" ht="16.5" customHeight="1">
      <c r="B55" s="443"/>
      <c r="C55" s="443" t="s">
        <v>177</v>
      </c>
      <c r="D55" s="88"/>
      <c r="E55" s="444">
        <v>8.1565341415582096E-3</v>
      </c>
      <c r="F55" s="444">
        <v>1.1750410424126475E-2</v>
      </c>
      <c r="G55" s="444">
        <v>9.4584728315563072E-3</v>
      </c>
      <c r="H55" s="444">
        <v>8.7300052490537905E-3</v>
      </c>
      <c r="I55" s="197"/>
      <c r="J55" s="444">
        <v>8.8820166133266217E-3</v>
      </c>
      <c r="K55" s="444">
        <v>1.1348872258600977E-2</v>
      </c>
      <c r="L55" s="444">
        <v>9.4584728315563072E-3</v>
      </c>
      <c r="M55" s="444">
        <v>1.245289315960006E-2</v>
      </c>
      <c r="N55" s="444">
        <v>1.36736370124012E-2</v>
      </c>
      <c r="O55" s="444">
        <v>1.0526717751584735E-2</v>
      </c>
      <c r="P55" s="444">
        <v>8.7300052490537905E-3</v>
      </c>
      <c r="Q55" s="444">
        <v>7.0705404549932897E-3</v>
      </c>
      <c r="R55" s="444">
        <v>1.3423926368797268E-2</v>
      </c>
    </row>
    <row r="56" spans="1:18" ht="16.5" customHeight="1">
      <c r="B56" s="45"/>
      <c r="C56" s="45" t="s">
        <v>894</v>
      </c>
      <c r="D56" s="452"/>
      <c r="E56" s="458">
        <v>4.1467603434816551</v>
      </c>
      <c r="F56" s="458">
        <v>3.0264026402640263</v>
      </c>
      <c r="G56" s="458">
        <v>3.7774687065368564</v>
      </c>
      <c r="H56" s="458">
        <v>3.7613924050632908</v>
      </c>
      <c r="I56" s="458"/>
      <c r="J56" s="458">
        <v>3.8259109311740893</v>
      </c>
      <c r="K56" s="458">
        <v>2.9759587864911281</v>
      </c>
      <c r="L56" s="458">
        <v>3.7774687065368564</v>
      </c>
      <c r="M56" s="458">
        <v>2.8358458961474038</v>
      </c>
      <c r="N56" s="458">
        <v>2.6272772033481044</v>
      </c>
      <c r="O56" s="458">
        <v>3.1698911729141477</v>
      </c>
      <c r="P56" s="458">
        <v>3.7613924050632908</v>
      </c>
      <c r="Q56" s="458">
        <v>4.6248423707440098</v>
      </c>
      <c r="R56" s="458">
        <v>3.066348158468025</v>
      </c>
    </row>
    <row r="57" spans="1:18" ht="16.5" customHeight="1">
      <c r="E57" s="58"/>
      <c r="F57" s="58"/>
      <c r="G57" s="58"/>
      <c r="H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6.5" customHeight="1"/>
    <row r="59" spans="1:18" ht="16.5" customHeight="1"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</row>
    <row r="60" spans="1:18" ht="16.5" customHeight="1"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</row>
    <row r="61" spans="1:18" ht="16.5" customHeight="1"/>
    <row r="62" spans="1:18" ht="16.5" customHeight="1"/>
    <row r="63" spans="1:18" ht="16.5" customHeight="1"/>
    <row r="64" spans="1:18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  <row r="78" s="1" customFormat="1" ht="16.5" customHeight="1"/>
    <row r="79" s="1" customFormat="1" ht="16.5" customHeight="1"/>
    <row r="80" s="1" customFormat="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1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7" customWidth="1"/>
    <col min="10" max="12" width="9.77734375" style="6" hidden="1" customWidth="1"/>
    <col min="13" max="14" width="9.77734375" style="6" customWidth="1"/>
    <col min="15" max="18" width="9.77734375" style="89" customWidth="1"/>
    <col min="19" max="52" width="9.77734375" style="1" customWidth="1"/>
    <col min="53" max="16384" width="8.88671875" style="1"/>
  </cols>
  <sheetData>
    <row r="1" spans="1:18" s="4" customFormat="1" ht="26.25" customHeight="1">
      <c r="A1" s="19"/>
      <c r="B1" s="19" t="s">
        <v>756</v>
      </c>
      <c r="C1" s="21"/>
      <c r="D1" s="19"/>
      <c r="E1" s="19"/>
      <c r="F1" s="19"/>
      <c r="G1" s="19"/>
      <c r="H1" s="19"/>
      <c r="I1" s="21"/>
      <c r="J1" s="19"/>
      <c r="K1" s="19"/>
      <c r="L1" s="19"/>
      <c r="M1" s="19"/>
      <c r="N1" s="19"/>
      <c r="O1" s="21"/>
      <c r="P1" s="21"/>
      <c r="Q1" s="21"/>
      <c r="R1" s="21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721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ht="16.5" customHeight="1">
      <c r="A4" s="113" t="s">
        <v>840</v>
      </c>
      <c r="B4" s="10" t="s">
        <v>469</v>
      </c>
      <c r="C4" s="10"/>
      <c r="D4" s="83"/>
      <c r="E4" s="168">
        <v>126226</v>
      </c>
      <c r="F4" s="168">
        <v>133612</v>
      </c>
      <c r="G4" s="168">
        <v>123009</v>
      </c>
      <c r="H4" s="168">
        <v>148468.83589824001</v>
      </c>
      <c r="I4" s="173"/>
      <c r="J4" s="168">
        <v>130173</v>
      </c>
      <c r="K4" s="168">
        <v>126006</v>
      </c>
      <c r="L4" s="168">
        <v>123009</v>
      </c>
      <c r="M4" s="168">
        <v>128097</v>
      </c>
      <c r="N4" s="168">
        <v>134161.09870038999</v>
      </c>
      <c r="O4" s="168">
        <v>139862.47450536001</v>
      </c>
      <c r="P4" s="168">
        <v>148468.83589824001</v>
      </c>
      <c r="Q4" s="168">
        <v>158114.68050351</v>
      </c>
      <c r="R4" s="168">
        <v>164310.51809204</v>
      </c>
    </row>
    <row r="5" spans="1:18" s="7" customFormat="1" ht="16.5" customHeight="1">
      <c r="A5" s="113" t="s">
        <v>50</v>
      </c>
      <c r="B5" s="16"/>
      <c r="C5" s="16" t="s">
        <v>470</v>
      </c>
      <c r="D5" s="64"/>
      <c r="E5" s="163">
        <v>33876</v>
      </c>
      <c r="F5" s="163">
        <v>38325</v>
      </c>
      <c r="G5" s="163">
        <v>38049</v>
      </c>
      <c r="H5" s="163">
        <v>49953.120275809997</v>
      </c>
      <c r="I5" s="173"/>
      <c r="J5" s="163">
        <v>38243.857187080001</v>
      </c>
      <c r="K5" s="163">
        <v>37900.377242579998</v>
      </c>
      <c r="L5" s="163">
        <v>38049</v>
      </c>
      <c r="M5" s="163">
        <v>38934</v>
      </c>
      <c r="N5" s="163">
        <v>39837.980852829998</v>
      </c>
      <c r="O5" s="163">
        <v>42403.997782990002</v>
      </c>
      <c r="P5" s="163">
        <v>49953.120275809997</v>
      </c>
      <c r="Q5" s="163">
        <v>55491.734529599998</v>
      </c>
      <c r="R5" s="163">
        <v>61933.60551686</v>
      </c>
    </row>
    <row r="6" spans="1:18" s="7" customFormat="1" ht="16.5" customHeight="1">
      <c r="A6" s="374" t="s">
        <v>796</v>
      </c>
      <c r="B6" s="16"/>
      <c r="C6" s="16" t="s">
        <v>471</v>
      </c>
      <c r="D6" s="64"/>
      <c r="E6" s="163">
        <v>86957.041786279995</v>
      </c>
      <c r="F6" s="163">
        <v>90535.966037499995</v>
      </c>
      <c r="G6" s="163">
        <v>80931.892921289997</v>
      </c>
      <c r="H6" s="163">
        <v>94597.075868379994</v>
      </c>
      <c r="I6" s="173"/>
      <c r="J6" s="163">
        <v>87331.858286389994</v>
      </c>
      <c r="K6" s="163">
        <v>83684.903606110005</v>
      </c>
      <c r="L6" s="163">
        <v>80931.892921289997</v>
      </c>
      <c r="M6" s="163">
        <v>85382.385627340002</v>
      </c>
      <c r="N6" s="163">
        <v>90610.460522420006</v>
      </c>
      <c r="O6" s="163">
        <v>93690.839588439994</v>
      </c>
      <c r="P6" s="163">
        <v>94597.075868379994</v>
      </c>
      <c r="Q6" s="163">
        <v>98248.033857179995</v>
      </c>
      <c r="R6" s="163">
        <v>98212.279130399998</v>
      </c>
    </row>
    <row r="7" spans="1:18" s="7" customFormat="1" ht="16.5" customHeight="1">
      <c r="A7" s="115" t="s">
        <v>694</v>
      </c>
      <c r="B7" s="16"/>
      <c r="C7" s="16" t="s">
        <v>472</v>
      </c>
      <c r="D7" s="64"/>
      <c r="E7" s="163">
        <v>12920.75682242</v>
      </c>
      <c r="F7" s="163">
        <v>13034.626139120001</v>
      </c>
      <c r="G7" s="163">
        <v>9506.8751327200007</v>
      </c>
      <c r="H7" s="163">
        <v>8403.8488170599994</v>
      </c>
      <c r="I7" s="173"/>
      <c r="J7" s="163">
        <v>12441.26648586</v>
      </c>
      <c r="K7" s="163">
        <v>10986.712987819999</v>
      </c>
      <c r="L7" s="163">
        <v>9506.8751327200007</v>
      </c>
      <c r="M7" s="163">
        <v>9648.9404577200003</v>
      </c>
      <c r="N7" s="163">
        <v>10197.57848486</v>
      </c>
      <c r="O7" s="163">
        <v>9421.02106078</v>
      </c>
      <c r="P7" s="163">
        <v>8403.8488170599994</v>
      </c>
      <c r="Q7" s="163">
        <v>8124.5392300399999</v>
      </c>
      <c r="R7" s="163">
        <v>7544.1829575499996</v>
      </c>
    </row>
    <row r="8" spans="1:18" s="7" customFormat="1" ht="16.5" customHeight="1">
      <c r="A8" s="115" t="s">
        <v>695</v>
      </c>
      <c r="B8" s="16"/>
      <c r="C8" s="16" t="s">
        <v>473</v>
      </c>
      <c r="D8" s="64"/>
      <c r="E8" s="163">
        <v>74036.284963860002</v>
      </c>
      <c r="F8" s="163">
        <v>77501.33989838</v>
      </c>
      <c r="G8" s="163">
        <v>71425.017788569996</v>
      </c>
      <c r="H8" s="163">
        <v>86193.227051320006</v>
      </c>
      <c r="I8" s="173"/>
      <c r="J8" s="163">
        <v>74890.591800530005</v>
      </c>
      <c r="K8" s="163">
        <v>72698.190618289998</v>
      </c>
      <c r="L8" s="163">
        <v>71425.017788569996</v>
      </c>
      <c r="M8" s="163">
        <v>75733.445169619998</v>
      </c>
      <c r="N8" s="163">
        <v>80412.882037560004</v>
      </c>
      <c r="O8" s="163">
        <v>84269.818527659998</v>
      </c>
      <c r="P8" s="163">
        <v>86193.227051320006</v>
      </c>
      <c r="Q8" s="163">
        <v>90123.494627139997</v>
      </c>
      <c r="R8" s="163">
        <v>90668.096172849997</v>
      </c>
    </row>
    <row r="9" spans="1:18" s="7" customFormat="1" ht="16.5" customHeight="1">
      <c r="A9" s="115" t="s">
        <v>696</v>
      </c>
      <c r="B9" s="16"/>
      <c r="C9" s="16" t="s">
        <v>474</v>
      </c>
      <c r="D9" s="64"/>
      <c r="E9" s="163">
        <v>3822.9054982299999</v>
      </c>
      <c r="F9" s="163">
        <v>3203.31211097</v>
      </c>
      <c r="G9" s="163">
        <v>2507.6417456200002</v>
      </c>
      <c r="H9" s="163">
        <v>2108.79597496</v>
      </c>
      <c r="I9" s="173"/>
      <c r="J9" s="163">
        <v>2928.6592874299999</v>
      </c>
      <c r="K9" s="163">
        <v>2881.3792932199999</v>
      </c>
      <c r="L9" s="163">
        <v>2507.6417456200002</v>
      </c>
      <c r="M9" s="163">
        <v>2341.8732125500001</v>
      </c>
      <c r="N9" s="163">
        <v>2227.3140425299998</v>
      </c>
      <c r="O9" s="163">
        <v>2196.4099397599998</v>
      </c>
      <c r="P9" s="163">
        <v>2108.79597496</v>
      </c>
      <c r="Q9" s="163">
        <v>2131.8060907300001</v>
      </c>
      <c r="R9" s="163">
        <v>2043.7951097</v>
      </c>
    </row>
    <row r="10" spans="1:18" s="14" customFormat="1" ht="16.5" customHeight="1">
      <c r="A10" s="115" t="s">
        <v>711</v>
      </c>
      <c r="B10" s="16"/>
      <c r="C10" s="16" t="s">
        <v>475</v>
      </c>
      <c r="D10" s="64"/>
      <c r="E10" s="163">
        <v>1571</v>
      </c>
      <c r="F10" s="163">
        <v>1547</v>
      </c>
      <c r="G10" s="163">
        <v>1520</v>
      </c>
      <c r="H10" s="163">
        <v>1809.84377909</v>
      </c>
      <c r="I10" s="173"/>
      <c r="J10" s="163">
        <v>1668.54820619</v>
      </c>
      <c r="K10" s="163">
        <v>1539.3651862500001</v>
      </c>
      <c r="L10" s="163">
        <v>1520</v>
      </c>
      <c r="M10" s="163">
        <v>1438</v>
      </c>
      <c r="N10" s="163">
        <v>1485.34328261</v>
      </c>
      <c r="O10" s="163">
        <v>1571.2271941700001</v>
      </c>
      <c r="P10" s="163">
        <v>1809.84377909</v>
      </c>
      <c r="Q10" s="163">
        <v>2243.1060259999999</v>
      </c>
      <c r="R10" s="163">
        <v>2120.83833508</v>
      </c>
    </row>
    <row r="11" spans="1:18" s="7" customFormat="1" ht="16.5" customHeight="1">
      <c r="A11" s="115" t="s">
        <v>697</v>
      </c>
      <c r="B11" s="32" t="s">
        <v>476</v>
      </c>
      <c r="C11" s="32"/>
      <c r="D11" s="88"/>
      <c r="E11" s="166">
        <v>1038</v>
      </c>
      <c r="F11" s="166">
        <v>1099</v>
      </c>
      <c r="G11" s="166">
        <v>746</v>
      </c>
      <c r="H11" s="166">
        <v>1197.90237654</v>
      </c>
      <c r="I11" s="173"/>
      <c r="J11" s="166">
        <v>1276</v>
      </c>
      <c r="K11" s="166">
        <v>895</v>
      </c>
      <c r="L11" s="166">
        <v>746</v>
      </c>
      <c r="M11" s="166">
        <v>1022</v>
      </c>
      <c r="N11" s="166">
        <v>1251.8343682099999</v>
      </c>
      <c r="O11" s="166">
        <v>1271.0401203800002</v>
      </c>
      <c r="P11" s="166">
        <v>1197.90237654</v>
      </c>
      <c r="Q11" s="166">
        <v>1259.66282675</v>
      </c>
      <c r="R11" s="166">
        <v>1048.7706469300001</v>
      </c>
    </row>
    <row r="12" spans="1:18" s="7" customFormat="1" ht="16.5" customHeight="1">
      <c r="A12" s="115" t="s">
        <v>844</v>
      </c>
      <c r="B12" s="16"/>
      <c r="C12" s="16" t="s">
        <v>470</v>
      </c>
      <c r="D12" s="64"/>
      <c r="E12" s="163">
        <v>130</v>
      </c>
      <c r="F12" s="163">
        <v>76</v>
      </c>
      <c r="G12" s="163">
        <v>42</v>
      </c>
      <c r="H12" s="163">
        <v>81.255225030000005</v>
      </c>
      <c r="I12" s="173"/>
      <c r="J12" s="163">
        <v>67.610893180000005</v>
      </c>
      <c r="K12" s="163">
        <v>56.820238609999997</v>
      </c>
      <c r="L12" s="163">
        <v>42</v>
      </c>
      <c r="M12" s="163">
        <v>62</v>
      </c>
      <c r="N12" s="163">
        <v>70.438744999999997</v>
      </c>
      <c r="O12" s="163">
        <v>73.839483509999994</v>
      </c>
      <c r="P12" s="163">
        <v>81.255225030000005</v>
      </c>
      <c r="Q12" s="163">
        <v>104.67161274999999</v>
      </c>
      <c r="R12" s="163">
        <v>101.690431</v>
      </c>
    </row>
    <row r="13" spans="1:18" s="7" customFormat="1" ht="16.5" customHeight="1">
      <c r="A13" s="115" t="s">
        <v>698</v>
      </c>
      <c r="B13" s="16"/>
      <c r="C13" s="16" t="s">
        <v>471</v>
      </c>
      <c r="D13" s="64"/>
      <c r="E13" s="163">
        <v>889.38502498000003</v>
      </c>
      <c r="F13" s="163">
        <v>830.47857724000005</v>
      </c>
      <c r="G13" s="163">
        <v>610.01761395000005</v>
      </c>
      <c r="H13" s="163">
        <v>1097.03241508</v>
      </c>
      <c r="I13" s="173"/>
      <c r="J13" s="163">
        <v>1090.08327712</v>
      </c>
      <c r="K13" s="163">
        <v>745.58792889999995</v>
      </c>
      <c r="L13" s="163">
        <v>610.01761395000005</v>
      </c>
      <c r="M13" s="163">
        <v>862.65492824</v>
      </c>
      <c r="N13" s="163">
        <v>1082.2882589999999</v>
      </c>
      <c r="O13" s="163">
        <v>1147.4049682100001</v>
      </c>
      <c r="P13" s="163">
        <v>1097.03241508</v>
      </c>
      <c r="Q13" s="163">
        <v>1130.4686358500001</v>
      </c>
      <c r="R13" s="163">
        <v>913.67196948000003</v>
      </c>
    </row>
    <row r="14" spans="1:18" s="7" customFormat="1" ht="16.5" customHeight="1">
      <c r="A14" s="115" t="s">
        <v>699</v>
      </c>
      <c r="B14" s="16"/>
      <c r="C14" s="16" t="s">
        <v>472</v>
      </c>
      <c r="D14" s="64"/>
      <c r="E14" s="163">
        <v>200</v>
      </c>
      <c r="F14" s="163">
        <v>200</v>
      </c>
      <c r="G14" s="163">
        <v>98.345915770000005</v>
      </c>
      <c r="H14" s="163">
        <v>141.66666377000001</v>
      </c>
      <c r="I14" s="173"/>
      <c r="J14" s="163">
        <v>200</v>
      </c>
      <c r="K14" s="163">
        <v>217.15150399999999</v>
      </c>
      <c r="L14" s="163">
        <v>98.345915770000005</v>
      </c>
      <c r="M14" s="163">
        <v>158.31745796000001</v>
      </c>
      <c r="N14" s="163">
        <v>436.73745795999997</v>
      </c>
      <c r="O14" s="163">
        <v>454.86776513000001</v>
      </c>
      <c r="P14" s="163">
        <v>141.66666377000001</v>
      </c>
      <c r="Q14" s="163">
        <v>105.11666377</v>
      </c>
      <c r="R14" s="163">
        <v>77.870264289999994</v>
      </c>
    </row>
    <row r="15" spans="1:18" s="7" customFormat="1" ht="16.5" customHeight="1">
      <c r="A15" s="115" t="s">
        <v>700</v>
      </c>
      <c r="B15" s="16"/>
      <c r="C15" s="16" t="s">
        <v>473</v>
      </c>
      <c r="D15" s="64"/>
      <c r="E15" s="163">
        <v>689.38502498000003</v>
      </c>
      <c r="F15" s="163">
        <v>630.47857724000005</v>
      </c>
      <c r="G15" s="163">
        <v>511.67169818000002</v>
      </c>
      <c r="H15" s="163">
        <v>955.36575130999995</v>
      </c>
      <c r="I15" s="173"/>
      <c r="J15" s="163">
        <v>890.08327712000005</v>
      </c>
      <c r="K15" s="163">
        <v>528.43642490000002</v>
      </c>
      <c r="L15" s="163">
        <v>511.67169818000002</v>
      </c>
      <c r="M15" s="163">
        <v>704.33747028000005</v>
      </c>
      <c r="N15" s="163">
        <v>645.55080104000001</v>
      </c>
      <c r="O15" s="163">
        <v>692.53720308000004</v>
      </c>
      <c r="P15" s="163">
        <v>955.36575130999995</v>
      </c>
      <c r="Q15" s="163">
        <v>1025.35197208</v>
      </c>
      <c r="R15" s="163">
        <v>835.80170519000001</v>
      </c>
    </row>
    <row r="16" spans="1:18" s="7" customFormat="1" ht="16.5" customHeight="1">
      <c r="A16" s="373" t="s">
        <v>805</v>
      </c>
      <c r="B16" s="16"/>
      <c r="C16" s="16" t="s">
        <v>474</v>
      </c>
      <c r="D16" s="64"/>
      <c r="E16" s="163">
        <v>0</v>
      </c>
      <c r="F16" s="163">
        <v>168.2</v>
      </c>
      <c r="G16" s="163">
        <v>75.465750689999993</v>
      </c>
      <c r="H16" s="163">
        <v>0.22539602</v>
      </c>
      <c r="I16" s="173"/>
      <c r="J16" s="163">
        <v>99.731345640000001</v>
      </c>
      <c r="K16" s="163">
        <v>77.105619849999997</v>
      </c>
      <c r="L16" s="163">
        <v>75.465750689999993</v>
      </c>
      <c r="M16" s="163">
        <v>75.275750689999995</v>
      </c>
      <c r="N16" s="163">
        <v>75.989750689999994</v>
      </c>
      <c r="O16" s="163">
        <v>29.26082817</v>
      </c>
      <c r="P16" s="163">
        <v>0.22539602</v>
      </c>
      <c r="Q16" s="163">
        <v>0.55108601999999995</v>
      </c>
      <c r="R16" s="163">
        <v>0</v>
      </c>
    </row>
    <row r="17" spans="1:21" s="7" customFormat="1" ht="16.5" customHeight="1">
      <c r="A17" s="113" t="s">
        <v>692</v>
      </c>
      <c r="B17" s="36"/>
      <c r="C17" s="36" t="s">
        <v>475</v>
      </c>
      <c r="D17" s="64"/>
      <c r="E17" s="234">
        <v>19</v>
      </c>
      <c r="F17" s="234">
        <v>24</v>
      </c>
      <c r="G17" s="234">
        <v>19</v>
      </c>
      <c r="H17" s="234">
        <v>19.389340409999999</v>
      </c>
      <c r="I17" s="173"/>
      <c r="J17" s="234">
        <v>18.537647589999999</v>
      </c>
      <c r="K17" s="234">
        <v>15.026994370000001</v>
      </c>
      <c r="L17" s="234">
        <v>19</v>
      </c>
      <c r="M17" s="234">
        <v>22</v>
      </c>
      <c r="N17" s="234">
        <v>23.117613519999999</v>
      </c>
      <c r="O17" s="234">
        <v>20.534840490000001</v>
      </c>
      <c r="P17" s="234">
        <v>19.389340409999999</v>
      </c>
      <c r="Q17" s="234">
        <v>23.971492130000001</v>
      </c>
      <c r="R17" s="234">
        <v>33.40824645</v>
      </c>
    </row>
    <row r="18" spans="1:21" s="7" customFormat="1" ht="16.5" customHeight="1">
      <c r="A18" s="111" t="s">
        <v>693</v>
      </c>
      <c r="B18" s="12" t="s">
        <v>477</v>
      </c>
      <c r="C18" s="12"/>
      <c r="D18" s="88"/>
      <c r="E18" s="197">
        <v>8.2233454280417669E-3</v>
      </c>
      <c r="F18" s="197">
        <v>8.2253091039726969E-3</v>
      </c>
      <c r="G18" s="197">
        <v>6.0645968994138639E-3</v>
      </c>
      <c r="H18" s="197">
        <v>8.0683758937871511E-3</v>
      </c>
      <c r="I18" s="224"/>
      <c r="J18" s="197">
        <v>9.8023399629723514E-3</v>
      </c>
      <c r="K18" s="197">
        <v>7.1028363728711328E-3</v>
      </c>
      <c r="L18" s="197">
        <v>6.0645968994138639E-3</v>
      </c>
      <c r="M18" s="197">
        <v>7.9783289226133328E-3</v>
      </c>
      <c r="N18" s="197">
        <v>9.3308297288591073E-3</v>
      </c>
      <c r="O18" s="197">
        <v>9.0877851609245594E-3</v>
      </c>
      <c r="P18" s="197">
        <v>8.0683758937871511E-3</v>
      </c>
      <c r="Q18" s="197">
        <v>7.9667670499579991E-3</v>
      </c>
      <c r="R18" s="197">
        <v>6.3828576472659037E-3</v>
      </c>
    </row>
    <row r="19" spans="1:21" s="7" customFormat="1" ht="16.5" customHeight="1">
      <c r="A19" s="114"/>
      <c r="B19" s="16"/>
      <c r="C19" s="16" t="s">
        <v>470</v>
      </c>
      <c r="D19" s="64"/>
      <c r="E19" s="165">
        <v>3.8375250915102135E-3</v>
      </c>
      <c r="F19" s="165">
        <v>1.9830397912589692E-3</v>
      </c>
      <c r="G19" s="165">
        <v>1.1038397855396987E-3</v>
      </c>
      <c r="H19" s="165">
        <v>1.6266296195584838E-3</v>
      </c>
      <c r="I19" s="224"/>
      <c r="J19" s="165">
        <v>1.7678889670898867E-3</v>
      </c>
      <c r="K19" s="165">
        <v>1.4991998165697431E-3</v>
      </c>
      <c r="L19" s="165">
        <v>1.1038397855396987E-3</v>
      </c>
      <c r="M19" s="165">
        <v>1.592438485642369E-3</v>
      </c>
      <c r="N19" s="165">
        <v>1.7681303994852488E-3</v>
      </c>
      <c r="O19" s="165">
        <v>1.7413330669406851E-3</v>
      </c>
      <c r="P19" s="165">
        <v>1.6266296195584838E-3</v>
      </c>
      <c r="Q19" s="165">
        <v>1.8862559196841616E-3</v>
      </c>
      <c r="R19" s="165">
        <v>1.6419265461998192E-3</v>
      </c>
    </row>
    <row r="20" spans="1:21" s="7" customFormat="1" ht="16.5" customHeight="1">
      <c r="A20" s="114"/>
      <c r="B20" s="16"/>
      <c r="C20" s="16" t="s">
        <v>471</v>
      </c>
      <c r="D20" s="64"/>
      <c r="E20" s="165">
        <v>1.0227866619081864E-2</v>
      </c>
      <c r="F20" s="165">
        <v>9.1729134131734551E-3</v>
      </c>
      <c r="G20" s="165">
        <v>7.5374193279189742E-3</v>
      </c>
      <c r="H20" s="165">
        <v>1.1596895622930073E-2</v>
      </c>
      <c r="I20" s="224"/>
      <c r="J20" s="165">
        <v>1.2482080405815449E-2</v>
      </c>
      <c r="K20" s="165">
        <v>8.9094674997697316E-3</v>
      </c>
      <c r="L20" s="165">
        <v>7.5374193279189742E-3</v>
      </c>
      <c r="M20" s="165">
        <v>1.010342966996898E-2</v>
      </c>
      <c r="N20" s="165">
        <v>1.1944407442143021E-2</v>
      </c>
      <c r="O20" s="165">
        <v>1.2246714548084509E-2</v>
      </c>
      <c r="P20" s="165">
        <v>1.1596895622930073E-2</v>
      </c>
      <c r="Q20" s="165">
        <v>1.1506272354450633E-2</v>
      </c>
      <c r="R20" s="165">
        <v>9.3030319382659335E-3</v>
      </c>
    </row>
    <row r="21" spans="1:21" s="7" customFormat="1" ht="16.5" customHeight="1">
      <c r="A21" s="109"/>
      <c r="B21" s="16"/>
      <c r="C21" s="16" t="s">
        <v>472</v>
      </c>
      <c r="D21" s="64"/>
      <c r="E21" s="165">
        <v>1.5478969440316492E-2</v>
      </c>
      <c r="F21" s="165">
        <v>1.5343746561303559E-2</v>
      </c>
      <c r="G21" s="165">
        <v>1.0344715208420159E-2</v>
      </c>
      <c r="H21" s="165">
        <v>1.6857355106438082E-2</v>
      </c>
      <c r="I21" s="224"/>
      <c r="J21" s="165">
        <v>1.607553380737468E-2</v>
      </c>
      <c r="K21" s="165">
        <v>1.9764920066696629E-2</v>
      </c>
      <c r="L21" s="165">
        <v>1.0344715208420159E-2</v>
      </c>
      <c r="M21" s="165">
        <v>1.6407755717191948E-2</v>
      </c>
      <c r="N21" s="165">
        <v>4.2827565250751376E-2</v>
      </c>
      <c r="O21" s="165">
        <v>4.8282215080022325E-2</v>
      </c>
      <c r="P21" s="165">
        <v>1.6857355106438082E-2</v>
      </c>
      <c r="Q21" s="165">
        <v>1.2938169266428969E-2</v>
      </c>
      <c r="R21" s="165">
        <v>1.0321894992229701E-2</v>
      </c>
    </row>
    <row r="22" spans="1:21" s="7" customFormat="1" ht="16.5" customHeight="1">
      <c r="A22" s="109"/>
      <c r="B22" s="12"/>
      <c r="C22" s="16" t="s">
        <v>473</v>
      </c>
      <c r="D22" s="88"/>
      <c r="E22" s="165">
        <v>9.3114481002999506E-3</v>
      </c>
      <c r="F22" s="165">
        <v>8.1350668009957695E-3</v>
      </c>
      <c r="G22" s="165">
        <v>7.1637601784662322E-3</v>
      </c>
      <c r="H22" s="165">
        <v>1.1084000263050472E-2</v>
      </c>
      <c r="I22" s="224"/>
      <c r="J22" s="165">
        <v>1.1885114748334796E-2</v>
      </c>
      <c r="K22" s="165">
        <v>7.2689075258367116E-3</v>
      </c>
      <c r="L22" s="165">
        <v>7.1637601784662322E-3</v>
      </c>
      <c r="M22" s="165">
        <v>9.3002169477764719E-3</v>
      </c>
      <c r="N22" s="165">
        <v>8.0279525454450204E-3</v>
      </c>
      <c r="O22" s="165">
        <v>8.2180929682753208E-3</v>
      </c>
      <c r="P22" s="165">
        <v>1.1084000263050472E-2</v>
      </c>
      <c r="Q22" s="165">
        <v>1.1377188338313983E-2</v>
      </c>
      <c r="R22" s="165">
        <v>9.2182558195180869E-3</v>
      </c>
    </row>
    <row r="23" spans="1:21" s="7" customFormat="1" ht="16.5" customHeight="1">
      <c r="A23" s="109"/>
      <c r="B23" s="16"/>
      <c r="C23" s="16" t="s">
        <v>474</v>
      </c>
      <c r="D23" s="64"/>
      <c r="E23" s="165">
        <v>0</v>
      </c>
      <c r="F23" s="165">
        <v>5.250815224154573E-2</v>
      </c>
      <c r="G23" s="165">
        <v>3.0094311048144366E-2</v>
      </c>
      <c r="H23" s="165">
        <v>1.0688374915182364E-4</v>
      </c>
      <c r="I23" s="224"/>
      <c r="J23" s="165">
        <v>3.4053584200816243E-2</v>
      </c>
      <c r="K23" s="165">
        <v>2.6759968752268257E-2</v>
      </c>
      <c r="L23" s="165">
        <v>3.0094311048144366E-2</v>
      </c>
      <c r="M23" s="165">
        <v>3.2143392856026708E-2</v>
      </c>
      <c r="N23" s="165">
        <v>3.4117214384229107E-2</v>
      </c>
      <c r="O23" s="165">
        <v>1.3322116076927475E-2</v>
      </c>
      <c r="P23" s="165">
        <v>1.0688374915182364E-4</v>
      </c>
      <c r="Q23" s="165">
        <v>2.5850663547512904E-4</v>
      </c>
      <c r="R23" s="165">
        <v>0</v>
      </c>
    </row>
    <row r="24" spans="1:21" s="81" customFormat="1" ht="16.5" customHeight="1">
      <c r="A24" s="109"/>
      <c r="B24" s="42"/>
      <c r="C24" s="42" t="s">
        <v>475</v>
      </c>
      <c r="D24" s="64"/>
      <c r="E24" s="195">
        <v>1.2094207511139401E-2</v>
      </c>
      <c r="F24" s="195">
        <v>1.5513897866839044E-2</v>
      </c>
      <c r="G24" s="195">
        <v>1.2500000000000001E-2</v>
      </c>
      <c r="H24" s="195">
        <v>1.0713267428942996E-2</v>
      </c>
      <c r="I24" s="224"/>
      <c r="J24" s="195">
        <v>1.1110046159426987E-2</v>
      </c>
      <c r="K24" s="195">
        <v>9.7618125342998022E-3</v>
      </c>
      <c r="L24" s="195">
        <v>1.2500000000000001E-2</v>
      </c>
      <c r="M24" s="195">
        <v>1.5299026425591099E-2</v>
      </c>
      <c r="N24" s="195">
        <v>1.5563818674548036E-2</v>
      </c>
      <c r="O24" s="195">
        <v>1.3069300586314966E-2</v>
      </c>
      <c r="P24" s="195">
        <v>1.0713267428942996E-2</v>
      </c>
      <c r="Q24" s="195">
        <v>1.0686740551781659E-2</v>
      </c>
      <c r="R24" s="195">
        <v>1.5752377678867169E-2</v>
      </c>
      <c r="S24" s="7"/>
      <c r="T24" s="7"/>
      <c r="U24" s="7"/>
    </row>
    <row r="25" spans="1:21" s="7" customFormat="1" ht="16.5" customHeight="1">
      <c r="A25" s="109"/>
      <c r="B25" s="12" t="s">
        <v>824</v>
      </c>
      <c r="C25" s="12"/>
      <c r="D25" s="88"/>
      <c r="E25" s="168">
        <v>1226.17</v>
      </c>
      <c r="F25" s="168">
        <v>760.78</v>
      </c>
      <c r="G25" s="168">
        <v>1174.55</v>
      </c>
      <c r="H25" s="168">
        <v>629</v>
      </c>
      <c r="I25" s="173"/>
      <c r="J25" s="168">
        <v>331.68</v>
      </c>
      <c r="K25" s="168">
        <v>394.11</v>
      </c>
      <c r="L25" s="168">
        <v>245.94</v>
      </c>
      <c r="M25" s="168">
        <v>90.01</v>
      </c>
      <c r="N25" s="168">
        <v>80.749999999999986</v>
      </c>
      <c r="O25" s="168">
        <v>112.24000000000001</v>
      </c>
      <c r="P25" s="168">
        <v>346</v>
      </c>
      <c r="Q25" s="168">
        <v>104</v>
      </c>
      <c r="R25" s="168">
        <v>139</v>
      </c>
    </row>
    <row r="26" spans="1:21" s="7" customFormat="1" ht="16.5" customHeight="1">
      <c r="A26" s="109"/>
      <c r="B26" s="12"/>
      <c r="C26" s="16" t="s">
        <v>291</v>
      </c>
      <c r="D26" s="88"/>
      <c r="E26" s="163">
        <v>64.58</v>
      </c>
      <c r="F26" s="163">
        <v>52.91</v>
      </c>
      <c r="G26" s="163">
        <v>59</v>
      </c>
      <c r="H26" s="163">
        <v>35</v>
      </c>
      <c r="I26" s="172"/>
      <c r="J26" s="163">
        <v>9.16</v>
      </c>
      <c r="K26" s="163">
        <v>19.239999999999998</v>
      </c>
      <c r="L26" s="163">
        <v>13.55</v>
      </c>
      <c r="M26" s="163">
        <v>2.19</v>
      </c>
      <c r="N26" s="163">
        <v>3.81</v>
      </c>
      <c r="O26" s="163">
        <v>22</v>
      </c>
      <c r="P26" s="163">
        <v>7</v>
      </c>
      <c r="Q26" s="163">
        <v>16</v>
      </c>
      <c r="R26" s="163">
        <v>10</v>
      </c>
    </row>
    <row r="27" spans="1:21" s="7" customFormat="1" ht="16.5" customHeight="1">
      <c r="A27" s="109"/>
      <c r="B27" s="12"/>
      <c r="C27" s="16" t="s">
        <v>471</v>
      </c>
      <c r="D27" s="88"/>
      <c r="E27" s="163">
        <v>1122.24</v>
      </c>
      <c r="F27" s="163">
        <v>669.23</v>
      </c>
      <c r="G27" s="163">
        <v>1066.58</v>
      </c>
      <c r="H27" s="163">
        <v>564</v>
      </c>
      <c r="I27" s="172"/>
      <c r="J27" s="163">
        <v>313.81</v>
      </c>
      <c r="K27" s="163">
        <v>363.03</v>
      </c>
      <c r="L27" s="163">
        <v>216.9</v>
      </c>
      <c r="M27" s="163">
        <v>81.19</v>
      </c>
      <c r="N27" s="163">
        <v>72.81</v>
      </c>
      <c r="O27" s="163">
        <v>78</v>
      </c>
      <c r="P27" s="163">
        <v>332</v>
      </c>
      <c r="Q27" s="163">
        <v>79</v>
      </c>
      <c r="R27" s="163">
        <v>123</v>
      </c>
    </row>
    <row r="28" spans="1:21" s="7" customFormat="1" ht="16.5" customHeight="1">
      <c r="A28" s="109"/>
      <c r="B28" s="16"/>
      <c r="C28" s="16" t="s">
        <v>474</v>
      </c>
      <c r="D28" s="64"/>
      <c r="E28" s="163">
        <v>0</v>
      </c>
      <c r="F28" s="163">
        <v>0</v>
      </c>
      <c r="G28" s="163">
        <v>0</v>
      </c>
      <c r="H28" s="163">
        <v>0</v>
      </c>
      <c r="I28" s="172"/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</row>
    <row r="29" spans="1:21" s="7" customFormat="1" ht="16.5" customHeight="1">
      <c r="A29" s="109"/>
      <c r="B29" s="12"/>
      <c r="C29" s="16" t="s">
        <v>475</v>
      </c>
      <c r="D29" s="88"/>
      <c r="E29" s="163">
        <v>39.35</v>
      </c>
      <c r="F29" s="163">
        <v>38.64</v>
      </c>
      <c r="G29" s="163">
        <v>48.97</v>
      </c>
      <c r="H29" s="163">
        <v>30</v>
      </c>
      <c r="I29" s="172"/>
      <c r="J29" s="163">
        <v>8.7100000000000009</v>
      </c>
      <c r="K29" s="163">
        <v>11.84</v>
      </c>
      <c r="L29" s="163">
        <v>15.49</v>
      </c>
      <c r="M29" s="163">
        <v>6.63</v>
      </c>
      <c r="N29" s="163">
        <v>4.37</v>
      </c>
      <c r="O29" s="163">
        <v>12</v>
      </c>
      <c r="P29" s="163">
        <v>7</v>
      </c>
      <c r="Q29" s="163">
        <v>9</v>
      </c>
      <c r="R29" s="163">
        <v>6</v>
      </c>
    </row>
    <row r="30" spans="1:21" s="7" customFormat="1" ht="16.5" customHeight="1">
      <c r="A30" s="109"/>
      <c r="B30" s="41" t="s">
        <v>825</v>
      </c>
      <c r="C30" s="41"/>
      <c r="D30" s="88"/>
      <c r="E30" s="171">
        <v>420.13</v>
      </c>
      <c r="F30" s="171">
        <v>482.21</v>
      </c>
      <c r="G30" s="171">
        <v>611.39</v>
      </c>
      <c r="H30" s="171">
        <v>113</v>
      </c>
      <c r="I30" s="173"/>
      <c r="J30" s="334">
        <v>355.58</v>
      </c>
      <c r="K30" s="334">
        <v>255.81</v>
      </c>
      <c r="L30" s="334">
        <v>0</v>
      </c>
      <c r="M30" s="334">
        <v>113.42</v>
      </c>
      <c r="N30" s="334">
        <v>0</v>
      </c>
      <c r="O30" s="334">
        <v>-0.42000000000000171</v>
      </c>
      <c r="P30" s="334">
        <v>0</v>
      </c>
      <c r="Q30" s="334">
        <v>0</v>
      </c>
      <c r="R30" s="334">
        <v>0</v>
      </c>
    </row>
    <row r="31" spans="1:21" s="7" customFormat="1" ht="16.5" customHeight="1">
      <c r="A31" s="109"/>
      <c r="B31" s="12"/>
      <c r="C31" s="16" t="s">
        <v>291</v>
      </c>
      <c r="D31" s="88"/>
      <c r="E31" s="172">
        <v>23.23</v>
      </c>
      <c r="F31" s="172">
        <v>33.130000000000003</v>
      </c>
      <c r="G31" s="163">
        <v>28.15</v>
      </c>
      <c r="H31" s="163">
        <v>0</v>
      </c>
      <c r="I31" s="172"/>
      <c r="J31" s="335">
        <v>18.78</v>
      </c>
      <c r="K31" s="335">
        <v>9.3699999999999992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</row>
    <row r="32" spans="1:21" s="7" customFormat="1" ht="16.5" customHeight="1">
      <c r="A32" s="109"/>
      <c r="B32" s="12"/>
      <c r="C32" s="16" t="s">
        <v>471</v>
      </c>
      <c r="D32" s="88"/>
      <c r="E32" s="172">
        <v>395.69</v>
      </c>
      <c r="F32" s="172">
        <v>447.83</v>
      </c>
      <c r="G32" s="172">
        <v>582.24</v>
      </c>
      <c r="H32" s="172">
        <v>113</v>
      </c>
      <c r="I32" s="172"/>
      <c r="J32" s="172">
        <v>336.36</v>
      </c>
      <c r="K32" s="172">
        <v>245.88</v>
      </c>
      <c r="L32" s="172">
        <v>0</v>
      </c>
      <c r="M32" s="172">
        <v>113.42</v>
      </c>
      <c r="N32" s="172">
        <v>0</v>
      </c>
      <c r="O32" s="172">
        <v>-0.42000000000000171</v>
      </c>
      <c r="P32" s="172">
        <v>0</v>
      </c>
      <c r="Q32" s="172">
        <v>0</v>
      </c>
      <c r="R32" s="172">
        <v>0</v>
      </c>
    </row>
    <row r="33" spans="1:18" s="7" customFormat="1" ht="16.5" customHeight="1">
      <c r="A33" s="109"/>
      <c r="B33" s="16"/>
      <c r="C33" s="16" t="s">
        <v>474</v>
      </c>
      <c r="D33" s="64"/>
      <c r="E33" s="163">
        <v>0</v>
      </c>
      <c r="F33" s="163">
        <v>0</v>
      </c>
      <c r="G33" s="163">
        <v>0</v>
      </c>
      <c r="H33" s="163">
        <v>0</v>
      </c>
      <c r="I33" s="172"/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</row>
    <row r="34" spans="1:18" s="7" customFormat="1" ht="16.5" customHeight="1">
      <c r="A34" s="109"/>
      <c r="B34" s="37"/>
      <c r="C34" s="42" t="s">
        <v>292</v>
      </c>
      <c r="E34" s="336">
        <v>1.21</v>
      </c>
      <c r="F34" s="336">
        <v>1.25</v>
      </c>
      <c r="G34" s="336">
        <v>1</v>
      </c>
      <c r="H34" s="336">
        <v>0</v>
      </c>
      <c r="I34" s="172"/>
      <c r="J34" s="337">
        <v>0.44</v>
      </c>
      <c r="K34" s="337">
        <v>0.56000000000000005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</row>
    <row r="35" spans="1:18" s="7" customFormat="1" ht="16.5" customHeight="1">
      <c r="A35" s="109"/>
      <c r="B35" s="12" t="s">
        <v>478</v>
      </c>
      <c r="C35" s="16"/>
      <c r="D35" s="64"/>
      <c r="E35" s="196">
        <v>2.0992036586500753E-2</v>
      </c>
      <c r="F35" s="196">
        <v>1.7366728513346075E-2</v>
      </c>
      <c r="G35" s="196">
        <v>2.0288803376162526E-2</v>
      </c>
      <c r="H35" s="196">
        <v>1.3001082427170303E-2</v>
      </c>
      <c r="I35" s="12"/>
      <c r="J35" s="196">
        <v>1.5002721223387453E-2</v>
      </c>
      <c r="K35" s="196">
        <v>1.2197771726738079E-2</v>
      </c>
      <c r="L35" s="196">
        <v>8.0478721583086242E-3</v>
      </c>
      <c r="M35" s="196">
        <v>9.5512540371065022E-3</v>
      </c>
      <c r="N35" s="196">
        <v>9.9267432705292327E-3</v>
      </c>
      <c r="O35" s="196">
        <v>9.8793862492162574E-3</v>
      </c>
      <c r="P35" s="196">
        <v>1.0374653623888177E-2</v>
      </c>
      <c r="Q35" s="196">
        <v>8.6188484343967704E-3</v>
      </c>
      <c r="R35" s="196">
        <v>7.2227067656423427E-3</v>
      </c>
    </row>
    <row r="36" spans="1:18" s="7" customFormat="1" ht="16.5" customHeight="1">
      <c r="A36" s="109"/>
      <c r="B36" s="16"/>
      <c r="C36" s="16" t="s">
        <v>479</v>
      </c>
      <c r="D36" s="64"/>
      <c r="E36" s="163">
        <v>2684.3</v>
      </c>
      <c r="F36" s="163">
        <v>2341.9899999999998</v>
      </c>
      <c r="G36" s="163">
        <v>2531.94</v>
      </c>
      <c r="H36" s="163">
        <v>1939.90237654</v>
      </c>
      <c r="I36" s="173"/>
      <c r="J36" s="163">
        <v>1963.26</v>
      </c>
      <c r="K36" s="163">
        <v>1544.92</v>
      </c>
      <c r="L36" s="163">
        <v>991.94</v>
      </c>
      <c r="M36" s="163">
        <v>1225.43</v>
      </c>
      <c r="N36" s="163">
        <v>1332.5843682099999</v>
      </c>
      <c r="O36" s="163">
        <v>1382.8601203800001</v>
      </c>
      <c r="P36" s="163">
        <v>1543.90237654</v>
      </c>
      <c r="Q36" s="163">
        <v>1363.66282675</v>
      </c>
      <c r="R36" s="163">
        <v>1187.7706469300001</v>
      </c>
    </row>
    <row r="37" spans="1:18" s="7" customFormat="1" ht="16.5" customHeight="1">
      <c r="A37" s="109"/>
      <c r="B37" s="261"/>
      <c r="C37" s="261" t="s">
        <v>480</v>
      </c>
      <c r="D37" s="64"/>
      <c r="E37" s="338">
        <v>127872.3</v>
      </c>
      <c r="F37" s="338">
        <v>134854.99</v>
      </c>
      <c r="G37" s="338">
        <v>124794.94</v>
      </c>
      <c r="H37" s="338">
        <v>149210.83589824001</v>
      </c>
      <c r="I37" s="173"/>
      <c r="J37" s="338">
        <v>130860.26</v>
      </c>
      <c r="K37" s="338">
        <v>126655.92</v>
      </c>
      <c r="L37" s="338">
        <v>123254.94</v>
      </c>
      <c r="M37" s="338">
        <v>128300.43</v>
      </c>
      <c r="N37" s="338">
        <v>134241.84870038999</v>
      </c>
      <c r="O37" s="338">
        <v>139974.29450535998</v>
      </c>
      <c r="P37" s="338">
        <v>148814.83589824001</v>
      </c>
      <c r="Q37" s="338">
        <v>158218.68050351</v>
      </c>
      <c r="R37" s="338">
        <v>164449.51809204</v>
      </c>
    </row>
    <row r="38" spans="1:18" ht="16.5" customHeight="1">
      <c r="B38" s="12" t="s">
        <v>481</v>
      </c>
      <c r="C38" s="16"/>
      <c r="D38" s="64"/>
      <c r="E38" s="197">
        <v>1.5386209523094526E-2</v>
      </c>
      <c r="F38" s="197">
        <v>9.6695717377606859E-3</v>
      </c>
      <c r="G38" s="197">
        <v>1.1482356576316315E-2</v>
      </c>
      <c r="H38" s="197">
        <v>8.0014455341180912E-3</v>
      </c>
      <c r="I38" s="12"/>
      <c r="J38" s="197">
        <v>6.6044496625637149E-3</v>
      </c>
      <c r="K38" s="197">
        <v>2.1232327711172127E-3</v>
      </c>
      <c r="L38" s="197">
        <v>7.86499916352237E-4</v>
      </c>
      <c r="M38" s="197">
        <v>3.7367762524256548E-3</v>
      </c>
      <c r="N38" s="197">
        <v>2.3136180797329675E-3</v>
      </c>
      <c r="O38" s="197">
        <v>9.3607010224997411E-4</v>
      </c>
      <c r="P38" s="197">
        <v>1.8335689080528487E-3</v>
      </c>
      <c r="Q38" s="197">
        <v>1.0476667463190147E-3</v>
      </c>
      <c r="R38" s="197">
        <v>-4.3716868650088049E-4</v>
      </c>
    </row>
    <row r="39" spans="1:18" ht="16.5" customHeight="1">
      <c r="B39" s="16"/>
      <c r="C39" s="16" t="s">
        <v>482</v>
      </c>
      <c r="D39" s="80"/>
      <c r="E39" s="319">
        <v>1967.4700000000003</v>
      </c>
      <c r="F39" s="319">
        <v>1303.9899999999998</v>
      </c>
      <c r="G39" s="319">
        <v>1432.94</v>
      </c>
      <c r="H39" s="319">
        <v>1193.90237654</v>
      </c>
      <c r="I39" s="173"/>
      <c r="J39" s="163">
        <v>864.26</v>
      </c>
      <c r="K39" s="319">
        <v>268.92</v>
      </c>
      <c r="L39" s="319">
        <v>96.94</v>
      </c>
      <c r="M39" s="319">
        <v>479.43</v>
      </c>
      <c r="N39" s="319">
        <v>310.58436820999987</v>
      </c>
      <c r="O39" s="319">
        <v>131.02575217000032</v>
      </c>
      <c r="P39" s="319">
        <v>272.86225615999979</v>
      </c>
      <c r="Q39" s="319">
        <v>165.76045021000004</v>
      </c>
      <c r="R39" s="319">
        <v>-71.89217981999991</v>
      </c>
    </row>
    <row r="40" spans="1:18" ht="16.5" customHeight="1">
      <c r="B40" s="42"/>
      <c r="C40" s="42" t="s">
        <v>483</v>
      </c>
      <c r="D40" s="80"/>
      <c r="E40" s="339">
        <v>127872.3</v>
      </c>
      <c r="F40" s="339">
        <v>134854.99</v>
      </c>
      <c r="G40" s="339">
        <v>124794.94</v>
      </c>
      <c r="H40" s="339">
        <v>149210.83589824001</v>
      </c>
      <c r="I40" s="173"/>
      <c r="J40" s="336">
        <v>130860.26</v>
      </c>
      <c r="K40" s="339">
        <v>126655.92</v>
      </c>
      <c r="L40" s="339">
        <v>123254.94</v>
      </c>
      <c r="M40" s="339">
        <v>128300.43</v>
      </c>
      <c r="N40" s="339">
        <v>134241.84870038999</v>
      </c>
      <c r="O40" s="339">
        <v>139974.29450535998</v>
      </c>
      <c r="P40" s="339">
        <v>148814.83589824001</v>
      </c>
      <c r="Q40" s="339">
        <v>158218.68050351</v>
      </c>
      <c r="R40" s="339">
        <v>164449.51809204</v>
      </c>
    </row>
    <row r="41" spans="1:18" ht="16.5" customHeight="1">
      <c r="B41" s="12" t="s">
        <v>786</v>
      </c>
      <c r="C41" s="6"/>
      <c r="D41" s="80"/>
      <c r="E41" s="196">
        <v>6.1000000000000004E-3</v>
      </c>
      <c r="F41" s="196">
        <v>8.0999999999999996E-3</v>
      </c>
      <c r="G41" s="196">
        <v>4.1999999999999997E-3</v>
      </c>
      <c r="H41" s="196">
        <v>2.4446090813992323E-3</v>
      </c>
      <c r="I41" s="12"/>
      <c r="J41" s="197">
        <v>6.4000000000000003E-3</v>
      </c>
      <c r="K41" s="197">
        <v>6.6745681685226226E-3</v>
      </c>
      <c r="L41" s="197">
        <v>4.2356856516148553E-3</v>
      </c>
      <c r="M41" s="197">
        <v>1.0474819304790418E-2</v>
      </c>
      <c r="N41" s="197">
        <v>6.6426306738583702E-3</v>
      </c>
      <c r="O41" s="197">
        <v>3.7339123498461358E-3</v>
      </c>
      <c r="P41" s="197">
        <v>2.4446090813992323E-3</v>
      </c>
      <c r="Q41" s="197">
        <v>2.2692107423889748E-3</v>
      </c>
      <c r="R41" s="197">
        <v>2.7560086361098452E-3</v>
      </c>
    </row>
    <row r="42" spans="1:18" ht="16.5" customHeight="1">
      <c r="B42" s="6"/>
      <c r="C42" s="16" t="s">
        <v>484</v>
      </c>
      <c r="D42" s="80"/>
      <c r="E42" s="319">
        <v>786</v>
      </c>
      <c r="F42" s="319">
        <v>1094</v>
      </c>
      <c r="G42" s="319">
        <v>560</v>
      </c>
      <c r="H42" s="319">
        <v>332.87</v>
      </c>
      <c r="I42" s="173"/>
      <c r="J42" s="163">
        <v>433</v>
      </c>
      <c r="K42" s="163">
        <v>673</v>
      </c>
      <c r="L42" s="163">
        <v>560</v>
      </c>
      <c r="M42" s="163">
        <v>327.25</v>
      </c>
      <c r="N42" s="163">
        <v>428.47</v>
      </c>
      <c r="O42" s="163">
        <v>371.47</v>
      </c>
      <c r="P42" s="163">
        <v>332.87</v>
      </c>
      <c r="Q42" s="163">
        <v>87.15</v>
      </c>
      <c r="R42" s="163">
        <v>217.89</v>
      </c>
    </row>
    <row r="43" spans="1:18" ht="16.5" customHeight="1">
      <c r="B43" s="6"/>
      <c r="C43" s="16" t="s">
        <v>485</v>
      </c>
      <c r="D43" s="80"/>
      <c r="E43" s="319">
        <v>128314</v>
      </c>
      <c r="F43" s="319">
        <v>135325</v>
      </c>
      <c r="G43" s="319">
        <v>124557</v>
      </c>
      <c r="H43" s="319">
        <v>149844.40565695</v>
      </c>
      <c r="I43" s="173"/>
      <c r="J43" s="319">
        <v>131850</v>
      </c>
      <c r="K43" s="319">
        <v>127691</v>
      </c>
      <c r="L43" s="319">
        <v>124557</v>
      </c>
      <c r="M43" s="319">
        <v>129488</v>
      </c>
      <c r="N43" s="163">
        <v>135657.78999999998</v>
      </c>
      <c r="O43" s="163">
        <v>141280.51999999999</v>
      </c>
      <c r="P43" s="163">
        <v>149844.40565695</v>
      </c>
      <c r="Q43" s="163">
        <v>159683.25</v>
      </c>
      <c r="R43" s="163">
        <v>165846.24</v>
      </c>
    </row>
    <row r="44" spans="1:18" ht="16.5" customHeight="1" thickBot="1">
      <c r="B44" s="95"/>
      <c r="C44" s="99" t="s">
        <v>486</v>
      </c>
      <c r="D44" s="91"/>
      <c r="E44" s="340">
        <v>128156</v>
      </c>
      <c r="F44" s="340">
        <v>135212</v>
      </c>
      <c r="G44" s="340">
        <v>132210</v>
      </c>
      <c r="H44" s="340">
        <v>136164.92000000001</v>
      </c>
      <c r="I44" s="341"/>
      <c r="J44" s="342">
        <v>136310</v>
      </c>
      <c r="K44" s="342">
        <v>134810</v>
      </c>
      <c r="L44" s="342">
        <v>132210</v>
      </c>
      <c r="M44" s="342">
        <v>126702</v>
      </c>
      <c r="N44" s="342">
        <v>130075.23</v>
      </c>
      <c r="O44" s="342">
        <v>133011.70000000001</v>
      </c>
      <c r="P44" s="342">
        <v>136164.92000000001</v>
      </c>
      <c r="Q44" s="342">
        <v>154465.76999999999</v>
      </c>
      <c r="R44" s="342">
        <v>158988.76</v>
      </c>
    </row>
    <row r="45" spans="1:18" s="78" customFormat="1" ht="16.5" customHeight="1">
      <c r="A45" s="109"/>
      <c r="B45" s="80"/>
      <c r="C45" s="64"/>
      <c r="D45" s="80"/>
      <c r="E45" s="198"/>
      <c r="F45" s="198"/>
      <c r="G45" s="165"/>
      <c r="H45" s="165"/>
      <c r="I45" s="12"/>
      <c r="J45" s="190"/>
      <c r="K45" s="190"/>
      <c r="L45" s="190"/>
      <c r="M45" s="190"/>
      <c r="N45" s="190"/>
      <c r="O45" s="198"/>
      <c r="P45" s="198"/>
      <c r="Q45" s="198"/>
      <c r="R45" s="198"/>
    </row>
    <row r="46" spans="1:18" ht="16.5" customHeight="1">
      <c r="B46" s="78"/>
      <c r="C46" s="85" t="s">
        <v>781</v>
      </c>
      <c r="D46" s="89"/>
      <c r="E46" s="16"/>
      <c r="F46" s="16"/>
      <c r="G46" s="16"/>
      <c r="H46" s="16"/>
      <c r="I46" s="14"/>
      <c r="J46" s="16"/>
      <c r="K46" s="199"/>
      <c r="L46" s="199"/>
      <c r="M46" s="199"/>
      <c r="N46" s="1"/>
      <c r="O46" s="172"/>
      <c r="P46" s="172"/>
      <c r="Q46" s="172"/>
      <c r="R46" s="172"/>
    </row>
    <row r="47" spans="1:18" ht="16.5" customHeight="1">
      <c r="C47" s="64" t="s">
        <v>782</v>
      </c>
      <c r="E47" s="16"/>
      <c r="F47" s="16"/>
      <c r="G47" s="16"/>
      <c r="H47" s="16"/>
      <c r="I47" s="14"/>
      <c r="J47" s="191"/>
      <c r="K47" s="191"/>
      <c r="L47" s="191"/>
      <c r="M47" s="191"/>
      <c r="N47" s="1"/>
      <c r="O47" s="1"/>
      <c r="P47" s="1"/>
      <c r="Q47" s="1"/>
      <c r="R47" s="1"/>
    </row>
    <row r="48" spans="1:18" ht="16.5" customHeight="1">
      <c r="C48" s="64" t="s">
        <v>783</v>
      </c>
      <c r="E48" s="16"/>
      <c r="F48" s="16"/>
      <c r="G48" s="16"/>
      <c r="H48" s="16"/>
      <c r="J48" s="16"/>
      <c r="K48" s="16"/>
      <c r="L48" s="16"/>
      <c r="M48" s="16"/>
      <c r="N48" s="1"/>
      <c r="O48" s="1"/>
      <c r="P48" s="1"/>
      <c r="Q48" s="1"/>
      <c r="R48" s="1"/>
    </row>
    <row r="49" spans="1:21" s="92" customFormat="1" ht="16.5" customHeight="1">
      <c r="A49" s="10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5" customHeight="1">
      <c r="N50" s="1"/>
      <c r="O50" s="1"/>
      <c r="P50" s="1"/>
      <c r="Q50" s="1"/>
      <c r="R50" s="1"/>
    </row>
    <row r="51" spans="1:21" ht="16.5" customHeight="1">
      <c r="N51" s="1"/>
      <c r="O51" s="1"/>
      <c r="P51" s="1"/>
      <c r="Q51" s="1"/>
      <c r="R51" s="1"/>
    </row>
    <row r="52" spans="1:21" ht="16.5" customHeight="1">
      <c r="N52" s="1"/>
    </row>
    <row r="53" spans="1:21" ht="16.5" customHeight="1"/>
    <row r="54" spans="1:21" ht="16.5" customHeight="1"/>
    <row r="55" spans="1:21" ht="16.5" customHeight="1"/>
    <row r="56" spans="1:21" ht="16.5" customHeight="1"/>
    <row r="57" spans="1:21" ht="16.5" customHeight="1"/>
    <row r="58" spans="1:21" ht="16.5" customHeight="1"/>
    <row r="59" spans="1:21" ht="16.5" customHeight="1"/>
    <row r="60" spans="1:21" ht="16.5" customHeight="1"/>
    <row r="61" spans="1:21" ht="16.5" customHeight="1"/>
    <row r="62" spans="1:21" ht="16.5" customHeight="1"/>
    <row r="63" spans="1:21" ht="16.5" customHeight="1"/>
    <row r="64" spans="1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6" width="9.77734375" style="6" customWidth="1"/>
    <col min="17" max="51" width="9.77734375" style="1" customWidth="1"/>
    <col min="52" max="16384" width="8.88671875" style="1"/>
  </cols>
  <sheetData>
    <row r="1" spans="1:18" s="4" customFormat="1" ht="26.25" customHeight="1">
      <c r="A1" s="19"/>
      <c r="B1" s="21" t="s">
        <v>757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720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988</v>
      </c>
    </row>
    <row r="4" spans="1:18" s="9" customFormat="1" ht="16.5" customHeight="1">
      <c r="A4" s="113" t="s">
        <v>840</v>
      </c>
      <c r="B4" s="278" t="s">
        <v>487</v>
      </c>
      <c r="C4" s="278"/>
      <c r="D4" s="12"/>
      <c r="E4" s="279">
        <v>24</v>
      </c>
      <c r="F4" s="279">
        <v>27</v>
      </c>
      <c r="G4" s="279">
        <v>26</v>
      </c>
      <c r="H4" s="279">
        <v>29</v>
      </c>
      <c r="I4" s="159"/>
      <c r="J4" s="279">
        <v>26</v>
      </c>
      <c r="K4" s="279">
        <v>26</v>
      </c>
      <c r="L4" s="279">
        <v>26</v>
      </c>
      <c r="M4" s="279">
        <v>26</v>
      </c>
      <c r="N4" s="279">
        <v>26</v>
      </c>
      <c r="O4" s="276">
        <v>29</v>
      </c>
      <c r="P4" s="276">
        <v>29</v>
      </c>
      <c r="Q4" s="276">
        <v>29</v>
      </c>
      <c r="R4" s="276">
        <v>31</v>
      </c>
    </row>
    <row r="5" spans="1:18" s="9" customFormat="1" ht="16.5" customHeight="1">
      <c r="A5" s="113" t="s">
        <v>50</v>
      </c>
      <c r="B5" s="12" t="s">
        <v>488</v>
      </c>
      <c r="C5" s="12"/>
      <c r="D5" s="12"/>
      <c r="E5" s="159">
        <v>580</v>
      </c>
      <c r="F5" s="159">
        <v>668</v>
      </c>
      <c r="G5" s="159">
        <v>737</v>
      </c>
      <c r="H5" s="159">
        <v>794</v>
      </c>
      <c r="I5" s="159"/>
      <c r="J5" s="159">
        <v>715</v>
      </c>
      <c r="K5" s="159">
        <v>724</v>
      </c>
      <c r="L5" s="159">
        <v>737</v>
      </c>
      <c r="M5" s="159">
        <v>761</v>
      </c>
      <c r="N5" s="159">
        <v>781</v>
      </c>
      <c r="O5" s="159">
        <v>803</v>
      </c>
      <c r="P5" s="159">
        <v>794</v>
      </c>
      <c r="Q5" s="159">
        <v>796</v>
      </c>
      <c r="R5" s="159">
        <v>849</v>
      </c>
    </row>
    <row r="6" spans="1:18" s="9" customFormat="1" ht="16.5" customHeight="1">
      <c r="A6" s="113" t="s">
        <v>707</v>
      </c>
      <c r="B6" s="12"/>
      <c r="C6" s="16" t="s">
        <v>489</v>
      </c>
      <c r="D6" s="12"/>
      <c r="E6" s="164">
        <v>7</v>
      </c>
      <c r="F6" s="164">
        <v>9</v>
      </c>
      <c r="G6" s="164">
        <v>13</v>
      </c>
      <c r="H6" s="164">
        <v>14</v>
      </c>
      <c r="I6" s="164"/>
      <c r="J6" s="164">
        <v>12</v>
      </c>
      <c r="K6" s="164">
        <v>11</v>
      </c>
      <c r="L6" s="164">
        <v>13</v>
      </c>
      <c r="M6" s="164">
        <v>14</v>
      </c>
      <c r="N6" s="164">
        <v>14</v>
      </c>
      <c r="O6" s="164">
        <v>14</v>
      </c>
      <c r="P6" s="164">
        <v>14</v>
      </c>
      <c r="Q6" s="164">
        <v>14</v>
      </c>
      <c r="R6" s="164">
        <v>13</v>
      </c>
    </row>
    <row r="7" spans="1:18" s="9" customFormat="1" ht="16.5" customHeight="1">
      <c r="A7" s="374" t="s">
        <v>692</v>
      </c>
      <c r="B7" s="79"/>
      <c r="C7" s="36" t="s">
        <v>490</v>
      </c>
      <c r="D7" s="12"/>
      <c r="E7" s="177">
        <v>2</v>
      </c>
      <c r="F7" s="177">
        <v>2</v>
      </c>
      <c r="G7" s="177">
        <v>3</v>
      </c>
      <c r="H7" s="177">
        <v>4</v>
      </c>
      <c r="I7" s="164"/>
      <c r="J7" s="177">
        <v>3</v>
      </c>
      <c r="K7" s="177">
        <v>3</v>
      </c>
      <c r="L7" s="177">
        <v>3</v>
      </c>
      <c r="M7" s="177">
        <v>4</v>
      </c>
      <c r="N7" s="177">
        <v>4</v>
      </c>
      <c r="O7" s="177">
        <v>4</v>
      </c>
      <c r="P7" s="177">
        <v>4</v>
      </c>
      <c r="Q7" s="177">
        <v>4</v>
      </c>
      <c r="R7" s="177">
        <v>4</v>
      </c>
    </row>
    <row r="8" spans="1:18" s="9" customFormat="1" ht="16.5" customHeight="1">
      <c r="A8" s="373" t="s">
        <v>708</v>
      </c>
      <c r="B8" s="12"/>
      <c r="C8" s="16" t="s">
        <v>491</v>
      </c>
      <c r="D8" s="12"/>
      <c r="E8" s="164">
        <v>573</v>
      </c>
      <c r="F8" s="164">
        <v>659</v>
      </c>
      <c r="G8" s="164">
        <v>724</v>
      </c>
      <c r="H8" s="164">
        <v>780</v>
      </c>
      <c r="I8" s="164"/>
      <c r="J8" s="164">
        <v>703</v>
      </c>
      <c r="K8" s="164">
        <v>713</v>
      </c>
      <c r="L8" s="164">
        <v>724</v>
      </c>
      <c r="M8" s="164">
        <v>747</v>
      </c>
      <c r="N8" s="164">
        <v>767</v>
      </c>
      <c r="O8" s="164">
        <v>789</v>
      </c>
      <c r="P8" s="164">
        <v>780</v>
      </c>
      <c r="Q8" s="164">
        <v>782</v>
      </c>
      <c r="R8" s="164">
        <v>836</v>
      </c>
    </row>
    <row r="9" spans="1:18" s="9" customFormat="1" ht="16.5" customHeight="1">
      <c r="A9" s="112" t="s">
        <v>709</v>
      </c>
      <c r="B9" s="12"/>
      <c r="C9" s="16" t="s">
        <v>492</v>
      </c>
      <c r="D9" s="12"/>
      <c r="E9" s="164">
        <v>344</v>
      </c>
      <c r="F9" s="164">
        <v>364</v>
      </c>
      <c r="G9" s="164">
        <v>372</v>
      </c>
      <c r="H9" s="164">
        <v>360</v>
      </c>
      <c r="I9" s="164"/>
      <c r="J9" s="164">
        <v>366</v>
      </c>
      <c r="K9" s="164">
        <v>371</v>
      </c>
      <c r="L9" s="164">
        <v>372</v>
      </c>
      <c r="M9" s="164">
        <v>358</v>
      </c>
      <c r="N9" s="164">
        <v>363</v>
      </c>
      <c r="O9" s="164">
        <v>364</v>
      </c>
      <c r="P9" s="164">
        <v>360</v>
      </c>
      <c r="Q9" s="164">
        <v>360</v>
      </c>
      <c r="R9" s="164">
        <v>365</v>
      </c>
    </row>
    <row r="10" spans="1:18" s="9" customFormat="1" ht="16.5" customHeight="1">
      <c r="A10" s="112" t="s">
        <v>710</v>
      </c>
      <c r="B10" s="12"/>
      <c r="C10" s="16" t="s">
        <v>493</v>
      </c>
      <c r="D10" s="12"/>
      <c r="E10" s="164">
        <v>24</v>
      </c>
      <c r="F10" s="164">
        <v>82</v>
      </c>
      <c r="G10" s="164">
        <v>139</v>
      </c>
      <c r="H10" s="164">
        <v>182</v>
      </c>
      <c r="I10" s="164"/>
      <c r="J10" s="164">
        <v>121</v>
      </c>
      <c r="K10" s="164">
        <v>129</v>
      </c>
      <c r="L10" s="164">
        <v>139</v>
      </c>
      <c r="M10" s="164">
        <v>156</v>
      </c>
      <c r="N10" s="164">
        <v>164</v>
      </c>
      <c r="O10" s="164">
        <v>179</v>
      </c>
      <c r="P10" s="164">
        <v>182</v>
      </c>
      <c r="Q10" s="164">
        <v>178</v>
      </c>
      <c r="R10" s="164">
        <v>205</v>
      </c>
    </row>
    <row r="11" spans="1:18" s="9" customFormat="1" ht="16.5" customHeight="1">
      <c r="A11" s="112" t="s">
        <v>711</v>
      </c>
      <c r="B11" s="271"/>
      <c r="C11" s="280" t="s">
        <v>494</v>
      </c>
      <c r="D11" s="12"/>
      <c r="E11" s="282">
        <v>205</v>
      </c>
      <c r="F11" s="282">
        <v>213</v>
      </c>
      <c r="G11" s="282">
        <v>213</v>
      </c>
      <c r="H11" s="282">
        <v>238</v>
      </c>
      <c r="I11" s="164"/>
      <c r="J11" s="282">
        <v>216</v>
      </c>
      <c r="K11" s="282">
        <v>213</v>
      </c>
      <c r="L11" s="282">
        <v>213</v>
      </c>
      <c r="M11" s="282">
        <v>233</v>
      </c>
      <c r="N11" s="282">
        <v>240</v>
      </c>
      <c r="O11" s="282">
        <v>246</v>
      </c>
      <c r="P11" s="282">
        <v>238</v>
      </c>
      <c r="Q11" s="282">
        <v>244</v>
      </c>
      <c r="R11" s="282">
        <v>266</v>
      </c>
    </row>
    <row r="12" spans="1:18" s="9" customFormat="1" ht="16.5" customHeight="1" thickBot="1">
      <c r="A12" s="112" t="s">
        <v>712</v>
      </c>
      <c r="B12" s="43" t="s">
        <v>787</v>
      </c>
      <c r="C12" s="43"/>
      <c r="D12" s="43"/>
      <c r="E12" s="162" t="s">
        <v>495</v>
      </c>
      <c r="F12" s="162" t="s">
        <v>495</v>
      </c>
      <c r="G12" s="162" t="s">
        <v>496</v>
      </c>
      <c r="H12" s="162" t="s">
        <v>496</v>
      </c>
      <c r="I12" s="160"/>
      <c r="J12" s="162" t="s">
        <v>495</v>
      </c>
      <c r="K12" s="162" t="s">
        <v>496</v>
      </c>
      <c r="L12" s="162" t="s">
        <v>496</v>
      </c>
      <c r="M12" s="162" t="s">
        <v>496</v>
      </c>
      <c r="N12" s="162" t="s">
        <v>496</v>
      </c>
      <c r="O12" s="162" t="s">
        <v>496</v>
      </c>
      <c r="P12" s="162" t="s">
        <v>496</v>
      </c>
      <c r="Q12" s="162" t="s">
        <v>496</v>
      </c>
      <c r="R12" s="162" t="s">
        <v>496</v>
      </c>
    </row>
    <row r="13" spans="1:18" s="10" customFormat="1" ht="16.5" customHeight="1">
      <c r="A13" s="112" t="s">
        <v>713</v>
      </c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10" customFormat="1" ht="16.5" customHeight="1">
      <c r="A14" s="112" t="s">
        <v>714</v>
      </c>
      <c r="B14" s="1"/>
      <c r="C14" s="1"/>
      <c r="D14" s="6"/>
      <c r="E14" s="6"/>
      <c r="F14" s="6"/>
      <c r="G14" s="6"/>
      <c r="H14" s="422"/>
      <c r="I14" s="6"/>
      <c r="J14" s="6"/>
      <c r="K14" s="6"/>
      <c r="L14" s="6"/>
      <c r="M14" s="422"/>
      <c r="N14" s="422"/>
      <c r="O14" s="422"/>
      <c r="P14" s="422"/>
      <c r="Q14" s="422"/>
      <c r="R14" s="422"/>
    </row>
    <row r="15" spans="1:18" ht="16.5" customHeight="1">
      <c r="A15" s="112" t="s">
        <v>715</v>
      </c>
      <c r="L15" s="422"/>
      <c r="M15" s="422"/>
      <c r="N15" s="422"/>
      <c r="O15" s="422"/>
      <c r="P15" s="422"/>
      <c r="Q15" s="422"/>
      <c r="R15" s="422"/>
    </row>
    <row r="16" spans="1:18" ht="16.5" customHeight="1">
      <c r="A16" s="111" t="s">
        <v>693</v>
      </c>
    </row>
    <row r="17" spans="1:1" ht="16.5" customHeight="1">
      <c r="A17" s="114"/>
    </row>
    <row r="18" spans="1:1" ht="16.5" customHeight="1">
      <c r="A18" s="114"/>
    </row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204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49" width="9.77734375" style="1" customWidth="1"/>
    <col min="50" max="16384" width="8.88671875" style="1"/>
  </cols>
  <sheetData>
    <row r="1" spans="1:18" s="4" customFormat="1" ht="26.25" customHeight="1">
      <c r="A1" s="20"/>
      <c r="B1" s="19" t="s">
        <v>758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519" t="s">
        <v>497</v>
      </c>
      <c r="C4" s="519"/>
      <c r="D4" s="6"/>
      <c r="E4" s="330">
        <v>740.73213870000006</v>
      </c>
      <c r="F4" s="330">
        <v>1204.06233776</v>
      </c>
      <c r="G4" s="330">
        <v>1744.5853054300001</v>
      </c>
      <c r="H4" s="330">
        <v>2102.5650547199998</v>
      </c>
      <c r="I4" s="96"/>
      <c r="J4" s="330">
        <v>414.72157763000001</v>
      </c>
      <c r="K4" s="330">
        <v>460.91056711000004</v>
      </c>
      <c r="L4" s="330">
        <v>476.67626803999997</v>
      </c>
      <c r="M4" s="330">
        <v>503.40159752999995</v>
      </c>
      <c r="N4" s="330">
        <v>516.67049760999998</v>
      </c>
      <c r="O4" s="330">
        <v>538.75194368000007</v>
      </c>
      <c r="P4" s="330">
        <v>543.77360811999995</v>
      </c>
      <c r="Q4" s="330">
        <v>548.76588522999998</v>
      </c>
      <c r="R4" s="330">
        <v>578.65957768999999</v>
      </c>
    </row>
    <row r="5" spans="1:18" ht="16.5" customHeight="1">
      <c r="A5" s="113" t="s">
        <v>50</v>
      </c>
      <c r="B5" s="16"/>
      <c r="C5" s="16" t="s">
        <v>498</v>
      </c>
      <c r="D5" s="16"/>
      <c r="E5" s="163">
        <v>615.84642732000009</v>
      </c>
      <c r="F5" s="163">
        <v>921.01503863000005</v>
      </c>
      <c r="G5" s="163">
        <v>1359.24758929</v>
      </c>
      <c r="H5" s="163">
        <v>1606.43249442</v>
      </c>
      <c r="I5" s="96"/>
      <c r="J5" s="163">
        <v>321.24417443000004</v>
      </c>
      <c r="K5" s="163">
        <v>356.17603663000011</v>
      </c>
      <c r="L5" s="163">
        <v>370.97120583999998</v>
      </c>
      <c r="M5" s="163">
        <v>370.44635598000002</v>
      </c>
      <c r="N5" s="163">
        <v>383.56620123999994</v>
      </c>
      <c r="O5" s="163">
        <v>412.55419924000012</v>
      </c>
      <c r="P5" s="163">
        <v>439.86573795999999</v>
      </c>
      <c r="Q5" s="163">
        <v>432.31443256</v>
      </c>
      <c r="R5" s="163">
        <v>452.21730844999996</v>
      </c>
    </row>
    <row r="6" spans="1:18" ht="16.5" customHeight="1">
      <c r="A6" s="113" t="s">
        <v>707</v>
      </c>
      <c r="B6" s="16"/>
      <c r="C6" s="16" t="s">
        <v>499</v>
      </c>
      <c r="D6" s="16"/>
      <c r="E6" s="163">
        <v>1399.83334332</v>
      </c>
      <c r="F6" s="163">
        <v>2007.69904941</v>
      </c>
      <c r="G6" s="163">
        <v>2761.3413260000002</v>
      </c>
      <c r="H6" s="163">
        <v>3011.0238195000002</v>
      </c>
      <c r="I6" s="96"/>
      <c r="J6" s="163">
        <v>672.60548657000004</v>
      </c>
      <c r="K6" s="163">
        <v>724.86845569000002</v>
      </c>
      <c r="L6" s="163">
        <v>730.60056380000015</v>
      </c>
      <c r="M6" s="163">
        <v>722.38691692999998</v>
      </c>
      <c r="N6" s="163">
        <v>732.47531326000001</v>
      </c>
      <c r="O6" s="163">
        <v>764.95210000000009</v>
      </c>
      <c r="P6" s="163">
        <v>791.20948930999987</v>
      </c>
      <c r="Q6" s="163">
        <v>785.76255394999998</v>
      </c>
      <c r="R6" s="163">
        <v>819.67847187000007</v>
      </c>
    </row>
    <row r="7" spans="1:18" ht="16.5" customHeight="1">
      <c r="A7" s="374" t="s">
        <v>324</v>
      </c>
      <c r="B7" s="36"/>
      <c r="C7" s="36" t="s">
        <v>500</v>
      </c>
      <c r="D7" s="16"/>
      <c r="E7" s="234">
        <v>783.98691599999995</v>
      </c>
      <c r="F7" s="234">
        <v>1086.6840107800001</v>
      </c>
      <c r="G7" s="234">
        <v>1402.09373671</v>
      </c>
      <c r="H7" s="234">
        <v>1404.5913250800002</v>
      </c>
      <c r="I7" s="96"/>
      <c r="J7" s="234">
        <v>351.36131214</v>
      </c>
      <c r="K7" s="234">
        <v>368.69241905999991</v>
      </c>
      <c r="L7" s="234">
        <v>359.62935796000011</v>
      </c>
      <c r="M7" s="234">
        <v>351.94056095000002</v>
      </c>
      <c r="N7" s="234">
        <v>348.90911202000001</v>
      </c>
      <c r="O7" s="234">
        <v>352.39790075999997</v>
      </c>
      <c r="P7" s="234">
        <v>351.34375135000005</v>
      </c>
      <c r="Q7" s="234">
        <v>353.44812139000004</v>
      </c>
      <c r="R7" s="234">
        <v>367.46116341999999</v>
      </c>
    </row>
    <row r="8" spans="1:18" ht="16.5" customHeight="1">
      <c r="A8" s="112" t="s">
        <v>788</v>
      </c>
      <c r="B8" s="16"/>
      <c r="C8" s="16" t="s">
        <v>501</v>
      </c>
      <c r="D8" s="16"/>
      <c r="E8" s="163">
        <v>36.161483549999993</v>
      </c>
      <c r="F8" s="163">
        <v>127.90757265000001</v>
      </c>
      <c r="G8" s="163">
        <v>179.97138693999997</v>
      </c>
      <c r="H8" s="163">
        <v>156.26900829000004</v>
      </c>
      <c r="I8" s="96"/>
      <c r="J8" s="163">
        <v>40.570522760000003</v>
      </c>
      <c r="K8" s="163">
        <v>47.022712840000004</v>
      </c>
      <c r="L8" s="163">
        <v>51.476731930000007</v>
      </c>
      <c r="M8" s="163">
        <v>52.65606983</v>
      </c>
      <c r="N8" s="163">
        <v>53.327109370000009</v>
      </c>
      <c r="O8" s="163">
        <v>44.821672089999993</v>
      </c>
      <c r="P8" s="163">
        <v>5.4641570000000002</v>
      </c>
      <c r="Q8" s="163">
        <v>28.718545089999999</v>
      </c>
      <c r="R8" s="163">
        <v>30.464542989999998</v>
      </c>
    </row>
    <row r="9" spans="1:18" s="6" customFormat="1" ht="16.5" customHeight="1">
      <c r="A9" s="373" t="s">
        <v>789</v>
      </c>
      <c r="B9" s="16"/>
      <c r="C9" s="16" t="s">
        <v>502</v>
      </c>
      <c r="D9" s="15"/>
      <c r="E9" s="163">
        <v>88.704252220000001</v>
      </c>
      <c r="F9" s="163">
        <v>184.69243657999999</v>
      </c>
      <c r="G9" s="163">
        <v>245.96098760999996</v>
      </c>
      <c r="H9" s="163">
        <v>259.89157182999998</v>
      </c>
      <c r="I9" s="96"/>
      <c r="J9" s="163">
        <v>57.651180449999998</v>
      </c>
      <c r="K9" s="163">
        <v>64.269906669999997</v>
      </c>
      <c r="L9" s="163">
        <v>68.378772710000007</v>
      </c>
      <c r="M9" s="163">
        <v>69.648695889999999</v>
      </c>
      <c r="N9" s="163">
        <v>71.477455040000009</v>
      </c>
      <c r="O9" s="163">
        <v>62.689311349999997</v>
      </c>
      <c r="P9" s="163">
        <v>56.076109549999998</v>
      </c>
      <c r="Q9" s="163">
        <v>57.718035820000004</v>
      </c>
      <c r="R9" s="163">
        <v>62.169125060000006</v>
      </c>
    </row>
    <row r="10" spans="1:18" s="6" customFormat="1" ht="16.5" customHeight="1">
      <c r="A10" s="112" t="s">
        <v>710</v>
      </c>
      <c r="B10" s="36"/>
      <c r="C10" s="36" t="s">
        <v>503</v>
      </c>
      <c r="D10" s="15"/>
      <c r="E10" s="234">
        <v>52.542768670000008</v>
      </c>
      <c r="F10" s="234">
        <v>56.78486393</v>
      </c>
      <c r="G10" s="234">
        <v>65.989600670000002</v>
      </c>
      <c r="H10" s="234">
        <v>103.62256354000002</v>
      </c>
      <c r="I10" s="96"/>
      <c r="J10" s="234">
        <v>17.080657689999999</v>
      </c>
      <c r="K10" s="234">
        <v>17.247193830000001</v>
      </c>
      <c r="L10" s="234">
        <v>16.90204078</v>
      </c>
      <c r="M10" s="234">
        <v>16.992626059999999</v>
      </c>
      <c r="N10" s="234">
        <v>18.15034567</v>
      </c>
      <c r="O10" s="234">
        <v>17.867639260000001</v>
      </c>
      <c r="P10" s="234">
        <v>50.611952550000005</v>
      </c>
      <c r="Q10" s="234">
        <v>28.999490729999998</v>
      </c>
      <c r="R10" s="234">
        <v>31.704582070000001</v>
      </c>
    </row>
    <row r="11" spans="1:18" s="6" customFormat="1" ht="16.5" customHeight="1">
      <c r="A11" s="112" t="s">
        <v>711</v>
      </c>
      <c r="B11" s="16"/>
      <c r="C11" s="16" t="s">
        <v>504</v>
      </c>
      <c r="D11" s="15"/>
      <c r="E11" s="163">
        <v>72.965157110000035</v>
      </c>
      <c r="F11" s="163">
        <v>133.18939101000004</v>
      </c>
      <c r="G11" s="163">
        <v>234.77575176999991</v>
      </c>
      <c r="H11" s="163">
        <v>322.02912119000001</v>
      </c>
      <c r="I11" s="96"/>
      <c r="J11" s="163">
        <v>53.882988399999959</v>
      </c>
      <c r="K11" s="163">
        <v>63.348895709999923</v>
      </c>
      <c r="L11" s="163">
        <v>69.753267870000016</v>
      </c>
      <c r="M11" s="163">
        <v>75.263319819999964</v>
      </c>
      <c r="N11" s="163">
        <v>79.636333719999968</v>
      </c>
      <c r="O11" s="163">
        <v>78.859154290000006</v>
      </c>
      <c r="P11" s="163">
        <v>88.270313360000003</v>
      </c>
      <c r="Q11" s="163">
        <v>85.006987570000007</v>
      </c>
      <c r="R11" s="163">
        <v>93.492540970000007</v>
      </c>
    </row>
    <row r="12" spans="1:18" s="6" customFormat="1" ht="16.5" customHeight="1">
      <c r="A12" s="112" t="s">
        <v>712</v>
      </c>
      <c r="B12" s="16"/>
      <c r="C12" s="16" t="s">
        <v>505</v>
      </c>
      <c r="D12" s="15"/>
      <c r="E12" s="163">
        <v>368.2492072</v>
      </c>
      <c r="F12" s="163">
        <v>721.04243159999999</v>
      </c>
      <c r="G12" s="163">
        <v>1336.1135348299999</v>
      </c>
      <c r="H12" s="163">
        <v>2039.1423941400001</v>
      </c>
      <c r="I12" s="96"/>
      <c r="J12" s="163">
        <v>311.79295015999998</v>
      </c>
      <c r="K12" s="163">
        <v>357.55729782999992</v>
      </c>
      <c r="L12" s="163">
        <v>396.80341440000007</v>
      </c>
      <c r="M12" s="163">
        <v>440.37223354999992</v>
      </c>
      <c r="N12" s="163">
        <v>485.41907789999999</v>
      </c>
      <c r="O12" s="163">
        <v>525.29703942000003</v>
      </c>
      <c r="P12" s="163">
        <v>588.05404326999997</v>
      </c>
      <c r="Q12" s="163">
        <v>637.45455707999997</v>
      </c>
      <c r="R12" s="163">
        <v>683.80806924000001</v>
      </c>
    </row>
    <row r="13" spans="1:18" s="6" customFormat="1" ht="16.5" customHeight="1">
      <c r="A13" s="112" t="s">
        <v>713</v>
      </c>
      <c r="B13" s="36"/>
      <c r="C13" s="36" t="s">
        <v>506</v>
      </c>
      <c r="D13" s="15"/>
      <c r="E13" s="234">
        <v>295.28405008999999</v>
      </c>
      <c r="F13" s="234">
        <v>587.85304058999998</v>
      </c>
      <c r="G13" s="234">
        <v>1101.33778306</v>
      </c>
      <c r="H13" s="234">
        <v>1717.11327295</v>
      </c>
      <c r="I13" s="96"/>
      <c r="J13" s="234">
        <v>257.90996175999999</v>
      </c>
      <c r="K13" s="234">
        <v>294.20840212000002</v>
      </c>
      <c r="L13" s="234">
        <v>327.05014653000001</v>
      </c>
      <c r="M13" s="234">
        <v>365.10891372999998</v>
      </c>
      <c r="N13" s="234">
        <v>405.78274418000001</v>
      </c>
      <c r="O13" s="234">
        <v>446.43788512999998</v>
      </c>
      <c r="P13" s="234">
        <v>499.78372990999998</v>
      </c>
      <c r="Q13" s="234">
        <v>552.44756950999999</v>
      </c>
      <c r="R13" s="234">
        <v>590.31552826999996</v>
      </c>
    </row>
    <row r="14" spans="1:18" s="6" customFormat="1" ht="16.5" customHeight="1">
      <c r="A14" s="112" t="s">
        <v>714</v>
      </c>
      <c r="B14" s="16"/>
      <c r="C14" s="16" t="s">
        <v>507</v>
      </c>
      <c r="D14" s="15"/>
      <c r="E14" s="163">
        <v>15.75907072</v>
      </c>
      <c r="F14" s="163">
        <v>21.950335469999999</v>
      </c>
      <c r="G14" s="163">
        <v>-29.40942257</v>
      </c>
      <c r="H14" s="163">
        <v>17.834430820000001</v>
      </c>
      <c r="I14" s="96"/>
      <c r="J14" s="163">
        <v>-0.97610796000000055</v>
      </c>
      <c r="K14" s="163">
        <v>-5.6370780700000012</v>
      </c>
      <c r="L14" s="163">
        <v>-15.524937599999998</v>
      </c>
      <c r="M14" s="163">
        <v>5.0358518999999999</v>
      </c>
      <c r="N14" s="163">
        <v>0.14085328000000005</v>
      </c>
      <c r="O14" s="163">
        <v>2.5169180600000001</v>
      </c>
      <c r="P14" s="163">
        <v>10.1733998</v>
      </c>
      <c r="Q14" s="163">
        <v>2.7259200099999998</v>
      </c>
      <c r="R14" s="163">
        <v>2.4851852800000005</v>
      </c>
    </row>
    <row r="15" spans="1:18" s="6" customFormat="1" ht="16.5" customHeight="1">
      <c r="A15" s="112" t="s">
        <v>715</v>
      </c>
      <c r="B15" s="16"/>
      <c r="C15" s="16" t="s">
        <v>508</v>
      </c>
      <c r="D15" s="15"/>
      <c r="E15" s="163">
        <v>43.360499019999999</v>
      </c>
      <c r="F15" s="163">
        <v>46.033008780000003</v>
      </c>
      <c r="G15" s="163">
        <v>13.17712626</v>
      </c>
      <c r="H15" s="163">
        <v>29.85969373</v>
      </c>
      <c r="I15" s="96"/>
      <c r="J15" s="163">
        <v>7.0663532899999986</v>
      </c>
      <c r="K15" s="163">
        <v>0.83041800000000165</v>
      </c>
      <c r="L15" s="163">
        <v>2.9869680599999988</v>
      </c>
      <c r="M15" s="163">
        <v>6.4660503100000009</v>
      </c>
      <c r="N15" s="163">
        <v>4.5075965800000004</v>
      </c>
      <c r="O15" s="163">
        <v>3.19028891</v>
      </c>
      <c r="P15" s="163">
        <v>15.728350150000001</v>
      </c>
      <c r="Q15" s="163">
        <v>10.703462050000001</v>
      </c>
      <c r="R15" s="163">
        <v>8.1799146399999998</v>
      </c>
    </row>
    <row r="16" spans="1:18" s="6" customFormat="1" ht="16.5" customHeight="1">
      <c r="A16" s="111" t="s">
        <v>693</v>
      </c>
      <c r="B16" s="261"/>
      <c r="C16" s="261" t="s">
        <v>509</v>
      </c>
      <c r="D16" s="15"/>
      <c r="E16" s="263">
        <v>27.601428299999998</v>
      </c>
      <c r="F16" s="263">
        <v>24.082673310000001</v>
      </c>
      <c r="G16" s="263">
        <v>42.586548829999998</v>
      </c>
      <c r="H16" s="263">
        <v>12.025361909999999</v>
      </c>
      <c r="I16" s="96"/>
      <c r="J16" s="263">
        <v>8.0424612499999988</v>
      </c>
      <c r="K16" s="263">
        <v>6.4674960700000028</v>
      </c>
      <c r="L16" s="263">
        <v>18.511905659999996</v>
      </c>
      <c r="M16" s="263">
        <v>1.43019841</v>
      </c>
      <c r="N16" s="263">
        <v>4.3667432999999996</v>
      </c>
      <c r="O16" s="263">
        <v>0.67337084999999997</v>
      </c>
      <c r="P16" s="263">
        <v>5.5550493500000009</v>
      </c>
      <c r="Q16" s="263">
        <v>7.9775420399999994</v>
      </c>
      <c r="R16" s="263">
        <v>5.6947293600000002</v>
      </c>
    </row>
    <row r="17" spans="1:18" s="9" customFormat="1" ht="16.5" customHeight="1">
      <c r="A17" s="114"/>
      <c r="B17" s="12" t="s">
        <v>510</v>
      </c>
      <c r="C17" s="12"/>
      <c r="D17" s="12"/>
      <c r="E17" s="168">
        <v>488.70889233999992</v>
      </c>
      <c r="F17" s="168">
        <v>585.08764711999993</v>
      </c>
      <c r="G17" s="168">
        <v>745.90311126000006</v>
      </c>
      <c r="H17" s="168">
        <v>875.41681155000003</v>
      </c>
      <c r="I17" s="97"/>
      <c r="J17" s="168">
        <v>163.64317914</v>
      </c>
      <c r="K17" s="168">
        <v>195.42591642000002</v>
      </c>
      <c r="L17" s="168">
        <v>189.66452988999998</v>
      </c>
      <c r="M17" s="168">
        <v>226.17723358000001</v>
      </c>
      <c r="N17" s="168">
        <v>212.90173729999998</v>
      </c>
      <c r="O17" s="168">
        <v>205.99108763000001</v>
      </c>
      <c r="P17" s="168">
        <v>230.35475396999999</v>
      </c>
      <c r="Q17" s="168">
        <v>226.78213016999999</v>
      </c>
      <c r="R17" s="168">
        <v>232.11025449000002</v>
      </c>
    </row>
    <row r="18" spans="1:18" s="9" customFormat="1" ht="16.5" customHeight="1">
      <c r="A18" s="114"/>
      <c r="B18" s="12"/>
      <c r="C18" s="16" t="s">
        <v>511</v>
      </c>
      <c r="D18" s="12"/>
      <c r="E18" s="163">
        <v>435.15235818999992</v>
      </c>
      <c r="F18" s="163">
        <v>514.25134950999995</v>
      </c>
      <c r="G18" s="163">
        <v>656.59405637999998</v>
      </c>
      <c r="H18" s="163">
        <v>749.80082863999996</v>
      </c>
      <c r="I18" s="96"/>
      <c r="J18" s="163">
        <v>144.91530981</v>
      </c>
      <c r="K18" s="163">
        <v>169.93771985999999</v>
      </c>
      <c r="L18" s="163">
        <v>164.44697984999999</v>
      </c>
      <c r="M18" s="163">
        <v>179.48283393000003</v>
      </c>
      <c r="N18" s="163">
        <v>189.15038759999999</v>
      </c>
      <c r="O18" s="163">
        <v>179.33832047999999</v>
      </c>
      <c r="P18" s="163">
        <v>201.82928662999998</v>
      </c>
      <c r="Q18" s="163">
        <v>202.81778131999999</v>
      </c>
      <c r="R18" s="163">
        <v>202.82865927999998</v>
      </c>
    </row>
    <row r="19" spans="1:18" s="9" customFormat="1" ht="16.5" customHeight="1">
      <c r="A19" s="109"/>
      <c r="B19" s="12"/>
      <c r="C19" s="16" t="s">
        <v>512</v>
      </c>
      <c r="D19" s="12"/>
      <c r="E19" s="163">
        <v>214.18240158</v>
      </c>
      <c r="F19" s="163">
        <v>250.80370658000001</v>
      </c>
      <c r="G19" s="163">
        <v>350.98502738000002</v>
      </c>
      <c r="H19" s="163">
        <v>393.79416564000007</v>
      </c>
      <c r="I19" s="96"/>
      <c r="J19" s="163">
        <v>73.784866370000003</v>
      </c>
      <c r="K19" s="163">
        <v>86.370796740000003</v>
      </c>
      <c r="L19" s="163">
        <v>89.012268440000014</v>
      </c>
      <c r="M19" s="163">
        <v>94.619988939999999</v>
      </c>
      <c r="N19" s="163">
        <v>105.49033867999998</v>
      </c>
      <c r="O19" s="163">
        <v>90.509262990000011</v>
      </c>
      <c r="P19" s="163">
        <v>103.17457503</v>
      </c>
      <c r="Q19" s="163">
        <v>111.64066454</v>
      </c>
      <c r="R19" s="163">
        <v>104.47078174000001</v>
      </c>
    </row>
    <row r="20" spans="1:18" s="9" customFormat="1" ht="16.5" customHeight="1">
      <c r="A20" s="109"/>
      <c r="B20" s="79"/>
      <c r="C20" s="36" t="s">
        <v>513</v>
      </c>
      <c r="D20" s="12"/>
      <c r="E20" s="234">
        <v>220.96995661</v>
      </c>
      <c r="F20" s="234">
        <v>263.44764292999997</v>
      </c>
      <c r="G20" s="234">
        <v>305.60902900000002</v>
      </c>
      <c r="H20" s="234">
        <v>356.00666299999995</v>
      </c>
      <c r="I20" s="96"/>
      <c r="J20" s="234">
        <v>71.130443439999993</v>
      </c>
      <c r="K20" s="234">
        <v>83.566923119999998</v>
      </c>
      <c r="L20" s="234">
        <v>75.434711410000006</v>
      </c>
      <c r="M20" s="234">
        <v>84.862844989999999</v>
      </c>
      <c r="N20" s="234">
        <v>83.660048919999994</v>
      </c>
      <c r="O20" s="234">
        <v>88.829057489999997</v>
      </c>
      <c r="P20" s="234">
        <v>98.654711600000013</v>
      </c>
      <c r="Q20" s="234">
        <v>91.177116779999992</v>
      </c>
      <c r="R20" s="234">
        <v>98.357877540000004</v>
      </c>
    </row>
    <row r="21" spans="1:18" s="9" customFormat="1" ht="16.5" customHeight="1">
      <c r="A21" s="109"/>
      <c r="B21" s="12"/>
      <c r="C21" s="16" t="s">
        <v>514</v>
      </c>
      <c r="D21" s="12"/>
      <c r="E21" s="163">
        <v>0</v>
      </c>
      <c r="F21" s="163">
        <v>0</v>
      </c>
      <c r="G21" s="163">
        <v>0</v>
      </c>
      <c r="H21" s="163">
        <v>25.051511329999997</v>
      </c>
      <c r="I21" s="96"/>
      <c r="J21" s="163">
        <v>0</v>
      </c>
      <c r="K21" s="163">
        <v>0</v>
      </c>
      <c r="L21" s="163">
        <v>0</v>
      </c>
      <c r="M21" s="163">
        <v>25.051511329999997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</row>
    <row r="22" spans="1:18" s="9" customFormat="1" ht="16.5" customHeight="1">
      <c r="A22" s="109"/>
      <c r="B22" s="12"/>
      <c r="C22" s="16" t="s">
        <v>515</v>
      </c>
      <c r="D22" s="12"/>
      <c r="E22" s="163">
        <v>15.09817381</v>
      </c>
      <c r="F22" s="163">
        <v>22.159061440000002</v>
      </c>
      <c r="G22" s="163">
        <v>30.238912580000001</v>
      </c>
      <c r="H22" s="163">
        <v>34.42295627</v>
      </c>
      <c r="I22" s="96"/>
      <c r="J22" s="163">
        <v>5.7309162300000001</v>
      </c>
      <c r="K22" s="163">
        <v>8.7016526199999991</v>
      </c>
      <c r="L22" s="163">
        <v>10.023318070000002</v>
      </c>
      <c r="M22" s="163">
        <v>6.2291571299999999</v>
      </c>
      <c r="N22" s="163">
        <v>6.6210868300000003</v>
      </c>
      <c r="O22" s="163">
        <v>9.3314950200000002</v>
      </c>
      <c r="P22" s="163">
        <v>12.24121729</v>
      </c>
      <c r="Q22" s="163">
        <v>6.5264241100000007</v>
      </c>
      <c r="R22" s="163">
        <v>8.9885415900000005</v>
      </c>
    </row>
    <row r="23" spans="1:18" s="9" customFormat="1" ht="16.5" customHeight="1">
      <c r="A23" s="109"/>
      <c r="B23" s="12"/>
      <c r="C23" s="16" t="s">
        <v>516</v>
      </c>
      <c r="D23" s="12"/>
      <c r="E23" s="163">
        <v>27.37838472</v>
      </c>
      <c r="F23" s="163">
        <v>32.010533369999997</v>
      </c>
      <c r="G23" s="163">
        <v>36.219236760000001</v>
      </c>
      <c r="H23" s="163">
        <v>37.730655689999999</v>
      </c>
      <c r="I23" s="96"/>
      <c r="J23" s="163">
        <v>9.1698717600000013</v>
      </c>
      <c r="K23" s="163">
        <v>8.9409036299999975</v>
      </c>
      <c r="L23" s="163">
        <v>9.202567430000002</v>
      </c>
      <c r="M23" s="163">
        <v>9.44175042</v>
      </c>
      <c r="N23" s="163">
        <v>9.4898978500000002</v>
      </c>
      <c r="O23" s="163">
        <v>9.3434612799999996</v>
      </c>
      <c r="P23" s="163">
        <v>9.4635470699999988</v>
      </c>
      <c r="Q23" s="163">
        <v>8.9105082299999996</v>
      </c>
      <c r="R23" s="163">
        <v>13.39144757</v>
      </c>
    </row>
    <row r="24" spans="1:18" s="9" customFormat="1" ht="16.5" customHeight="1">
      <c r="A24" s="109"/>
      <c r="B24" s="271"/>
      <c r="C24" s="261" t="s">
        <v>517</v>
      </c>
      <c r="D24" s="12"/>
      <c r="E24" s="263">
        <v>11.079975620000001</v>
      </c>
      <c r="F24" s="263">
        <v>16.666702799999999</v>
      </c>
      <c r="G24" s="263">
        <v>22.850905539999999</v>
      </c>
      <c r="H24" s="263">
        <v>28.41085962</v>
      </c>
      <c r="I24" s="96"/>
      <c r="J24" s="263">
        <v>3.8270813400000003</v>
      </c>
      <c r="K24" s="263">
        <v>7.8456403100000003</v>
      </c>
      <c r="L24" s="263">
        <v>5.9916645399999986</v>
      </c>
      <c r="M24" s="263">
        <v>5.97198077</v>
      </c>
      <c r="N24" s="263">
        <v>7.6403650199999991</v>
      </c>
      <c r="O24" s="263">
        <v>7.97781085</v>
      </c>
      <c r="P24" s="263">
        <v>6.820702980000001</v>
      </c>
      <c r="Q24" s="263">
        <v>8.5274165100000001</v>
      </c>
      <c r="R24" s="263">
        <v>6.9016060500000007</v>
      </c>
    </row>
    <row r="25" spans="1:18" ht="16.5" customHeight="1">
      <c r="B25" s="271" t="s">
        <v>518</v>
      </c>
      <c r="C25" s="261"/>
      <c r="D25" s="16"/>
      <c r="E25" s="331">
        <v>138.54447919</v>
      </c>
      <c r="F25" s="331">
        <v>341.78329754999999</v>
      </c>
      <c r="G25" s="331">
        <v>597.47733655000002</v>
      </c>
      <c r="H25" s="331">
        <v>415.98855681999999</v>
      </c>
      <c r="I25" s="97"/>
      <c r="J25" s="331">
        <v>232.20064611000001</v>
      </c>
      <c r="K25" s="331">
        <v>116.39226333000001</v>
      </c>
      <c r="L25" s="331">
        <v>167.66445175999996</v>
      </c>
      <c r="M25" s="331">
        <v>86.692535620000001</v>
      </c>
      <c r="N25" s="331">
        <v>58.638548650000004</v>
      </c>
      <c r="O25" s="331">
        <v>88.810141760000008</v>
      </c>
      <c r="P25" s="331">
        <v>181.87192207999999</v>
      </c>
      <c r="Q25" s="331">
        <v>65.172592839999993</v>
      </c>
      <c r="R25" s="331">
        <v>80.619306469999998</v>
      </c>
    </row>
    <row r="26" spans="1:18" s="9" customFormat="1" ht="16.5" customHeight="1">
      <c r="A26" s="109"/>
      <c r="B26" s="271" t="s">
        <v>519</v>
      </c>
      <c r="C26" s="271"/>
      <c r="D26" s="12"/>
      <c r="E26" s="331">
        <v>113.47876717000013</v>
      </c>
      <c r="F26" s="331">
        <v>277.19139309000019</v>
      </c>
      <c r="G26" s="331">
        <v>401.20485761999998</v>
      </c>
      <c r="H26" s="331">
        <v>811.15968635000002</v>
      </c>
      <c r="I26" s="97"/>
      <c r="J26" s="331">
        <v>18.877752380000018</v>
      </c>
      <c r="K26" s="331">
        <v>149.09238736</v>
      </c>
      <c r="L26" s="331">
        <v>119.34728639000005</v>
      </c>
      <c r="M26" s="331">
        <v>190.53182832999991</v>
      </c>
      <c r="N26" s="331">
        <v>245.13021165999996</v>
      </c>
      <c r="O26" s="331">
        <v>243.95071429000015</v>
      </c>
      <c r="P26" s="331">
        <v>131.54693207000003</v>
      </c>
      <c r="Q26" s="331">
        <v>256.81116221999997</v>
      </c>
      <c r="R26" s="331">
        <v>265.93001672999998</v>
      </c>
    </row>
    <row r="27" spans="1:18" ht="16.5" customHeight="1">
      <c r="B27" s="261" t="s">
        <v>520</v>
      </c>
      <c r="C27" s="261"/>
      <c r="D27" s="16"/>
      <c r="E27" s="263">
        <v>28.260972270000003</v>
      </c>
      <c r="F27" s="263">
        <v>65.994485659999995</v>
      </c>
      <c r="G27" s="263">
        <v>95.990194549999998</v>
      </c>
      <c r="H27" s="263">
        <v>199.40706383</v>
      </c>
      <c r="I27" s="96"/>
      <c r="J27" s="263">
        <v>5.6790685099999996</v>
      </c>
      <c r="K27" s="263">
        <v>35.678804839999998</v>
      </c>
      <c r="L27" s="263">
        <v>28.291214279999998</v>
      </c>
      <c r="M27" s="263">
        <v>44.682255470000001</v>
      </c>
      <c r="N27" s="263">
        <v>59.701976450000004</v>
      </c>
      <c r="O27" s="263">
        <v>64.431299129999999</v>
      </c>
      <c r="P27" s="263">
        <v>30.591532779999998</v>
      </c>
      <c r="Q27" s="263">
        <v>61.528264630000002</v>
      </c>
      <c r="R27" s="263">
        <v>58.924284879999995</v>
      </c>
    </row>
    <row r="28" spans="1:18" ht="16.5" customHeight="1">
      <c r="B28" s="271" t="s">
        <v>923</v>
      </c>
      <c r="C28" s="271"/>
      <c r="D28" s="12"/>
      <c r="E28" s="331">
        <v>85.217794900000115</v>
      </c>
      <c r="F28" s="331">
        <v>211.19690743000021</v>
      </c>
      <c r="G28" s="331">
        <v>305.21466306999997</v>
      </c>
      <c r="H28" s="331">
        <v>611.75262251999993</v>
      </c>
      <c r="I28" s="97"/>
      <c r="J28" s="331">
        <v>13.19868387000002</v>
      </c>
      <c r="K28" s="331">
        <v>113.41358252000002</v>
      </c>
      <c r="L28" s="331">
        <v>91.056072110000045</v>
      </c>
      <c r="M28" s="331">
        <v>145.84957285999991</v>
      </c>
      <c r="N28" s="331">
        <v>185.42823520999994</v>
      </c>
      <c r="O28" s="331">
        <v>179.51941516000014</v>
      </c>
      <c r="P28" s="331">
        <v>100.95539929000002</v>
      </c>
      <c r="Q28" s="331">
        <v>195.28289759</v>
      </c>
      <c r="R28" s="331">
        <v>207.00573185000002</v>
      </c>
    </row>
    <row r="29" spans="1:18" s="9" customFormat="1" ht="16.5" customHeight="1" thickBot="1">
      <c r="A29" s="109"/>
      <c r="B29" s="43" t="s">
        <v>521</v>
      </c>
      <c r="C29" s="43"/>
      <c r="D29" s="43"/>
      <c r="E29" s="332">
        <v>66.500400319999997</v>
      </c>
      <c r="F29" s="332">
        <v>220.64138310999999</v>
      </c>
      <c r="G29" s="332">
        <v>237.75248098</v>
      </c>
      <c r="H29" s="332">
        <v>614.57872508000003</v>
      </c>
      <c r="I29" s="98"/>
      <c r="J29" s="332">
        <v>-1.9461805000000001</v>
      </c>
      <c r="K29" s="332">
        <v>89.063200190000003</v>
      </c>
      <c r="L29" s="332">
        <v>68.830870959999999</v>
      </c>
      <c r="M29" s="332">
        <v>145.40321688</v>
      </c>
      <c r="N29" s="332">
        <v>185.42823520999994</v>
      </c>
      <c r="O29" s="332">
        <v>186.37462255</v>
      </c>
      <c r="P29" s="332">
        <v>107.27438446000001</v>
      </c>
      <c r="Q29" s="332">
        <v>168.13314880000001</v>
      </c>
      <c r="R29" s="332">
        <v>231.64270673999971</v>
      </c>
    </row>
    <row r="30" spans="1:18" s="7" customFormat="1" ht="16.5" customHeight="1">
      <c r="A30" s="109"/>
      <c r="B30" s="16"/>
      <c r="C30" s="16"/>
      <c r="D30" s="16"/>
      <c r="E30" s="164"/>
      <c r="F30" s="164"/>
      <c r="G30" s="164"/>
      <c r="H30" s="164"/>
      <c r="I30" s="16"/>
      <c r="J30" s="164"/>
      <c r="K30" s="164"/>
      <c r="L30" s="164"/>
      <c r="M30" s="164"/>
      <c r="N30" s="164"/>
      <c r="O30" s="16"/>
      <c r="P30" s="16"/>
      <c r="Q30" s="16"/>
      <c r="R30" s="16"/>
    </row>
    <row r="31" spans="1:18" ht="16.5" customHeight="1">
      <c r="C31" s="63"/>
      <c r="G31" s="386"/>
      <c r="H31" s="386"/>
    </row>
    <row r="32" spans="1:1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3">
    <mergeCell ref="B4:C4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7" width="9.77734375" style="6" customWidth="1"/>
    <col min="8" max="8" width="2.77734375" style="6" customWidth="1"/>
    <col min="9" max="12" width="9.77734375" style="6" hidden="1" customWidth="1"/>
    <col min="13" max="18" width="9.77734375" style="6" customWidth="1"/>
    <col min="19" max="46" width="9.77734375" style="1" customWidth="1"/>
    <col min="47" max="16384" width="8.88671875" style="1"/>
  </cols>
  <sheetData>
    <row r="1" spans="1:18" s="4" customFormat="1" ht="26.25" customHeight="1">
      <c r="A1" s="19"/>
      <c r="B1" s="21" t="s">
        <v>829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1"/>
      <c r="E2" s="517" t="s">
        <v>1002</v>
      </c>
      <c r="F2" s="517"/>
      <c r="G2" s="517"/>
      <c r="H2" s="121"/>
      <c r="I2" s="518" t="s">
        <v>1003</v>
      </c>
      <c r="J2" s="518"/>
      <c r="K2" s="518"/>
      <c r="L2" s="518"/>
      <c r="M2" s="518"/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720</v>
      </c>
      <c r="C3" s="239"/>
      <c r="D3" s="12"/>
      <c r="E3" s="31" t="s">
        <v>1</v>
      </c>
      <c r="F3" s="31" t="s">
        <v>2</v>
      </c>
      <c r="G3" s="31" t="s">
        <v>870</v>
      </c>
      <c r="H3" s="6"/>
      <c r="I3" s="31" t="s">
        <v>35</v>
      </c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911</v>
      </c>
      <c r="R3" s="31" t="s">
        <v>991</v>
      </c>
    </row>
    <row r="4" spans="1:18" s="9" customFormat="1" ht="16.5" customHeight="1">
      <c r="A4" s="374" t="s">
        <v>828</v>
      </c>
      <c r="B4" s="12" t="s">
        <v>15</v>
      </c>
      <c r="C4" s="12"/>
      <c r="D4" s="12"/>
      <c r="E4" s="401">
        <v>40</v>
      </c>
      <c r="F4" s="401">
        <v>44</v>
      </c>
      <c r="G4" s="401">
        <v>70</v>
      </c>
      <c r="H4" s="401"/>
      <c r="I4" s="401">
        <v>38</v>
      </c>
      <c r="J4" s="401">
        <v>39</v>
      </c>
      <c r="K4" s="401">
        <v>37</v>
      </c>
      <c r="L4" s="401">
        <v>44</v>
      </c>
      <c r="M4" s="401">
        <v>60</v>
      </c>
      <c r="N4" s="401">
        <v>59</v>
      </c>
      <c r="O4" s="401">
        <v>69</v>
      </c>
      <c r="P4" s="401">
        <v>70</v>
      </c>
      <c r="Q4" s="401">
        <v>70</v>
      </c>
      <c r="R4" s="401">
        <v>76</v>
      </c>
    </row>
    <row r="5" spans="1:18" s="9" customFormat="1" ht="16.5" customHeight="1">
      <c r="A5" s="373" t="s">
        <v>817</v>
      </c>
      <c r="B5" s="12"/>
      <c r="C5" s="16" t="s">
        <v>11</v>
      </c>
      <c r="D5" s="12"/>
      <c r="E5" s="189">
        <v>3</v>
      </c>
      <c r="F5" s="189">
        <v>4</v>
      </c>
      <c r="G5" s="189">
        <v>4</v>
      </c>
      <c r="H5" s="189"/>
      <c r="I5" s="189">
        <v>3</v>
      </c>
      <c r="J5" s="189">
        <v>3</v>
      </c>
      <c r="K5" s="189">
        <v>4</v>
      </c>
      <c r="L5" s="189">
        <v>4</v>
      </c>
      <c r="M5" s="189">
        <v>4</v>
      </c>
      <c r="N5" s="189">
        <v>4</v>
      </c>
      <c r="O5" s="189">
        <v>4</v>
      </c>
      <c r="P5" s="189">
        <v>4</v>
      </c>
      <c r="Q5" s="189">
        <v>4</v>
      </c>
      <c r="R5" s="189">
        <v>7</v>
      </c>
    </row>
    <row r="6" spans="1:18" s="9" customFormat="1" ht="16.5" customHeight="1">
      <c r="A6" s="112" t="s">
        <v>704</v>
      </c>
      <c r="B6" s="79"/>
      <c r="C6" s="36" t="s">
        <v>12</v>
      </c>
      <c r="D6" s="12"/>
      <c r="E6" s="402">
        <v>5</v>
      </c>
      <c r="F6" s="402">
        <v>6</v>
      </c>
      <c r="G6" s="402">
        <v>6</v>
      </c>
      <c r="H6" s="189"/>
      <c r="I6" s="402">
        <v>6</v>
      </c>
      <c r="J6" s="402">
        <v>6</v>
      </c>
      <c r="K6" s="402">
        <v>6</v>
      </c>
      <c r="L6" s="402">
        <v>6</v>
      </c>
      <c r="M6" s="402">
        <v>6</v>
      </c>
      <c r="N6" s="402">
        <v>6</v>
      </c>
      <c r="O6" s="402">
        <v>6</v>
      </c>
      <c r="P6" s="402">
        <v>6</v>
      </c>
      <c r="Q6" s="402">
        <v>6</v>
      </c>
      <c r="R6" s="402">
        <v>8</v>
      </c>
    </row>
    <row r="7" spans="1:18" s="9" customFormat="1" ht="16.5" customHeight="1">
      <c r="A7" s="112" t="s">
        <v>705</v>
      </c>
      <c r="B7" s="12"/>
      <c r="C7" s="16" t="s">
        <v>13</v>
      </c>
      <c r="D7" s="12"/>
      <c r="E7" s="189">
        <v>37</v>
      </c>
      <c r="F7" s="189">
        <v>40</v>
      </c>
      <c r="G7" s="189">
        <v>66</v>
      </c>
      <c r="H7" s="189"/>
      <c r="I7" s="189">
        <v>35</v>
      </c>
      <c r="J7" s="189">
        <v>36</v>
      </c>
      <c r="K7" s="189">
        <v>33</v>
      </c>
      <c r="L7" s="189">
        <v>40</v>
      </c>
      <c r="M7" s="189">
        <v>56</v>
      </c>
      <c r="N7" s="189">
        <v>55</v>
      </c>
      <c r="O7" s="189">
        <v>65</v>
      </c>
      <c r="P7" s="189">
        <v>66</v>
      </c>
      <c r="Q7" s="189">
        <v>66</v>
      </c>
      <c r="R7" s="189">
        <v>69</v>
      </c>
    </row>
    <row r="8" spans="1:18" s="9" customFormat="1" ht="16.5" customHeight="1">
      <c r="A8" s="112" t="s">
        <v>706</v>
      </c>
      <c r="B8" s="45"/>
      <c r="C8" s="46" t="s">
        <v>14</v>
      </c>
      <c r="D8" s="12"/>
      <c r="E8" s="403">
        <v>32</v>
      </c>
      <c r="F8" s="403">
        <v>32</v>
      </c>
      <c r="G8" s="403">
        <v>45</v>
      </c>
      <c r="H8" s="189"/>
      <c r="I8" s="403">
        <v>30</v>
      </c>
      <c r="J8" s="403">
        <v>31</v>
      </c>
      <c r="K8" s="403">
        <v>28</v>
      </c>
      <c r="L8" s="403">
        <v>32</v>
      </c>
      <c r="M8" s="403">
        <v>45</v>
      </c>
      <c r="N8" s="403">
        <v>42</v>
      </c>
      <c r="O8" s="403">
        <v>45</v>
      </c>
      <c r="P8" s="403">
        <v>45</v>
      </c>
      <c r="Q8" s="403">
        <v>45</v>
      </c>
      <c r="R8" s="403">
        <v>49</v>
      </c>
    </row>
    <row r="9" spans="1:18" s="9" customFormat="1" ht="16.5" customHeight="1" thickBot="1">
      <c r="A9" s="112" t="s">
        <v>986</v>
      </c>
      <c r="B9" s="43" t="s">
        <v>827</v>
      </c>
      <c r="C9" s="43"/>
      <c r="D9" s="43"/>
      <c r="E9" s="162" t="s">
        <v>69</v>
      </c>
      <c r="F9" s="162" t="s">
        <v>69</v>
      </c>
      <c r="G9" s="162" t="s">
        <v>69</v>
      </c>
      <c r="H9" s="162"/>
      <c r="I9" s="162" t="s">
        <v>69</v>
      </c>
      <c r="J9" s="162" t="s">
        <v>69</v>
      </c>
      <c r="K9" s="162" t="s">
        <v>69</v>
      </c>
      <c r="L9" s="162" t="s">
        <v>69</v>
      </c>
      <c r="M9" s="162" t="s">
        <v>69</v>
      </c>
      <c r="N9" s="162" t="s">
        <v>69</v>
      </c>
      <c r="O9" s="162" t="s">
        <v>69</v>
      </c>
      <c r="P9" s="162" t="s">
        <v>69</v>
      </c>
      <c r="Q9" s="162" t="s">
        <v>69</v>
      </c>
      <c r="R9" s="162" t="s">
        <v>69</v>
      </c>
    </row>
    <row r="10" spans="1:18" s="10" customFormat="1" ht="16.5" customHeight="1">
      <c r="A10" s="113" t="s">
        <v>50</v>
      </c>
      <c r="B10" s="1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10" customFormat="1" ht="16.5" customHeight="1">
      <c r="A11" s="113" t="s">
        <v>51</v>
      </c>
      <c r="B11" s="1"/>
      <c r="C11" s="6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6.5" customHeight="1">
      <c r="A12" s="113" t="s">
        <v>692</v>
      </c>
    </row>
    <row r="13" spans="1:18" ht="16.5" customHeight="1">
      <c r="A13" s="111" t="s">
        <v>693</v>
      </c>
    </row>
    <row r="14" spans="1:18" ht="16.5" customHeight="1">
      <c r="A14" s="114"/>
    </row>
    <row r="15" spans="1:18" ht="16.5" customHeight="1">
      <c r="A15" s="114"/>
    </row>
    <row r="16" spans="1:18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E2:G2"/>
    <mergeCell ref="I2:R2"/>
  </mergeCells>
  <phoneticPr fontId="52" type="noConversion"/>
  <hyperlinks>
    <hyperlink ref="A4:A5" location="Group_일반사항!A1" display="JB금융그룹"/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9" location="Group_여신건전성!A1" display="여신건전성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20" s="4" customFormat="1" ht="26.25" customHeight="1">
      <c r="A1" s="19"/>
      <c r="B1" s="21" t="s">
        <v>759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0" s="14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0" s="9" customFormat="1" ht="16.5" customHeight="1">
      <c r="A4" s="113" t="s">
        <v>840</v>
      </c>
      <c r="B4" s="55" t="s">
        <v>522</v>
      </c>
      <c r="C4" s="55"/>
      <c r="D4" s="12"/>
      <c r="E4" s="232">
        <v>23860.37463197</v>
      </c>
      <c r="F4" s="232">
        <v>37388.937892540001</v>
      </c>
      <c r="G4" s="232">
        <v>47410.206381579999</v>
      </c>
      <c r="H4" s="232">
        <v>58446.840420059998</v>
      </c>
      <c r="I4" s="168"/>
      <c r="J4" s="232">
        <v>46059.528536619997</v>
      </c>
      <c r="K4" s="232">
        <v>47700.720658450009</v>
      </c>
      <c r="L4" s="232">
        <v>47410.206381579999</v>
      </c>
      <c r="M4" s="232">
        <v>49706.028549709998</v>
      </c>
      <c r="N4" s="232">
        <v>53430.373620660001</v>
      </c>
      <c r="O4" s="232">
        <v>56277.46922395</v>
      </c>
      <c r="P4" s="232">
        <v>58446.840420059998</v>
      </c>
      <c r="Q4" s="232">
        <v>60706.990778360007</v>
      </c>
      <c r="R4" s="232">
        <v>64281.732100649999</v>
      </c>
      <c r="S4" s="418"/>
      <c r="T4" s="418"/>
    </row>
    <row r="5" spans="1:20" s="10" customFormat="1" ht="16.5" customHeight="1">
      <c r="A5" s="113" t="s">
        <v>50</v>
      </c>
      <c r="B5" s="56" t="s">
        <v>523</v>
      </c>
      <c r="C5" s="56"/>
      <c r="D5" s="12"/>
      <c r="E5" s="233">
        <v>23581.363720829999</v>
      </c>
      <c r="F5" s="233">
        <v>36965.415898320003</v>
      </c>
      <c r="G5" s="233">
        <v>46953.697129679989</v>
      </c>
      <c r="H5" s="233">
        <v>57846.747441999993</v>
      </c>
      <c r="I5" s="168"/>
      <c r="J5" s="233">
        <v>45635.226930099998</v>
      </c>
      <c r="K5" s="233">
        <v>47280.380837680001</v>
      </c>
      <c r="L5" s="233">
        <v>46953.697129679989</v>
      </c>
      <c r="M5" s="233">
        <v>49236.611762629997</v>
      </c>
      <c r="N5" s="233">
        <v>52904.088335250002</v>
      </c>
      <c r="O5" s="233">
        <v>55726.328279790003</v>
      </c>
      <c r="P5" s="233">
        <v>57846.747441999993</v>
      </c>
      <c r="Q5" s="233">
        <v>60105.250938640005</v>
      </c>
      <c r="R5" s="233">
        <v>63607.831733799998</v>
      </c>
    </row>
    <row r="6" spans="1:20" s="14" customFormat="1" ht="16.5" customHeight="1">
      <c r="A6" s="113" t="s">
        <v>707</v>
      </c>
      <c r="B6" s="12"/>
      <c r="C6" s="12" t="s">
        <v>524</v>
      </c>
      <c r="D6" s="12"/>
      <c r="E6" s="168">
        <v>738.53637327000001</v>
      </c>
      <c r="F6" s="168">
        <v>1160.4313795600001</v>
      </c>
      <c r="G6" s="168">
        <v>985.20012721000012</v>
      </c>
      <c r="H6" s="168">
        <v>584.14767223000001</v>
      </c>
      <c r="I6" s="168"/>
      <c r="J6" s="168">
        <v>2769.4355973699999</v>
      </c>
      <c r="K6" s="168">
        <v>1085.8659701399999</v>
      </c>
      <c r="L6" s="168">
        <v>985.20012721000012</v>
      </c>
      <c r="M6" s="168">
        <v>1085.70351841</v>
      </c>
      <c r="N6" s="168">
        <v>1277.67882061</v>
      </c>
      <c r="O6" s="168">
        <v>627.32132459000002</v>
      </c>
      <c r="P6" s="168">
        <v>584.14767223000001</v>
      </c>
      <c r="Q6" s="168">
        <v>549.28113347999999</v>
      </c>
      <c r="R6" s="168">
        <v>808.08951595999997</v>
      </c>
    </row>
    <row r="7" spans="1:20" s="14" customFormat="1" ht="16.5" customHeight="1">
      <c r="A7" s="374" t="s">
        <v>324</v>
      </c>
      <c r="B7" s="12"/>
      <c r="C7" s="16" t="s">
        <v>525</v>
      </c>
      <c r="D7" s="12"/>
      <c r="E7" s="163">
        <v>700.08553631999996</v>
      </c>
      <c r="F7" s="163">
        <v>925.61978378000003</v>
      </c>
      <c r="G7" s="163">
        <v>281</v>
      </c>
      <c r="H7" s="163">
        <v>0</v>
      </c>
      <c r="I7" s="168"/>
      <c r="J7" s="163">
        <v>1873.6785704000001</v>
      </c>
      <c r="K7" s="163">
        <v>539.67140537</v>
      </c>
      <c r="L7" s="163">
        <v>281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</row>
    <row r="8" spans="1:20" s="14" customFormat="1" ht="16.5" customHeight="1">
      <c r="A8" s="112" t="s">
        <v>708</v>
      </c>
      <c r="B8" s="79"/>
      <c r="C8" s="79" t="s">
        <v>526</v>
      </c>
      <c r="D8" s="12"/>
      <c r="E8" s="294">
        <v>0</v>
      </c>
      <c r="F8" s="294">
        <v>0</v>
      </c>
      <c r="G8" s="294">
        <v>0</v>
      </c>
      <c r="H8" s="294">
        <v>0</v>
      </c>
      <c r="I8" s="168"/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1.344031</v>
      </c>
    </row>
    <row r="9" spans="1:20" s="14" customFormat="1" ht="16.5" customHeight="1">
      <c r="A9" s="112" t="s">
        <v>709</v>
      </c>
      <c r="B9" s="12"/>
      <c r="C9" s="12" t="s">
        <v>527</v>
      </c>
      <c r="D9" s="12"/>
      <c r="E9" s="168">
        <v>21317.967192989996</v>
      </c>
      <c r="F9" s="168">
        <v>32346.937726229997</v>
      </c>
      <c r="G9" s="168">
        <v>40884.687182490001</v>
      </c>
      <c r="H9" s="168">
        <v>49730.279667180002</v>
      </c>
      <c r="I9" s="168"/>
      <c r="J9" s="168">
        <v>38972.446652490005</v>
      </c>
      <c r="K9" s="168">
        <v>41379.128309149994</v>
      </c>
      <c r="L9" s="168">
        <v>40884.687182490001</v>
      </c>
      <c r="M9" s="168">
        <v>42505.56959798</v>
      </c>
      <c r="N9" s="168">
        <v>45576.689176020001</v>
      </c>
      <c r="O9" s="168">
        <v>48369.844346880003</v>
      </c>
      <c r="P9" s="168">
        <v>49730.279667180002</v>
      </c>
      <c r="Q9" s="168">
        <v>51267.567739639999</v>
      </c>
      <c r="R9" s="168">
        <v>53622.958625600004</v>
      </c>
    </row>
    <row r="10" spans="1:20" s="7" customFormat="1" ht="16.5" customHeight="1">
      <c r="A10" s="373" t="s">
        <v>790</v>
      </c>
      <c r="B10" s="16"/>
      <c r="C10" s="16" t="s">
        <v>528</v>
      </c>
      <c r="D10" s="16"/>
      <c r="E10" s="163">
        <v>9948.7626136599993</v>
      </c>
      <c r="F10" s="163">
        <v>15591.0633017</v>
      </c>
      <c r="G10" s="163">
        <v>19630.485912870001</v>
      </c>
      <c r="H10" s="163">
        <v>24304.547459399997</v>
      </c>
      <c r="I10" s="163"/>
      <c r="J10" s="163">
        <v>18820.00018753</v>
      </c>
      <c r="K10" s="163">
        <v>19742.708520839999</v>
      </c>
      <c r="L10" s="163">
        <v>19630.485912870001</v>
      </c>
      <c r="M10" s="163">
        <v>20250.62780681</v>
      </c>
      <c r="N10" s="163">
        <v>21723.952887389998</v>
      </c>
      <c r="O10" s="163">
        <v>23018.119831100001</v>
      </c>
      <c r="P10" s="163">
        <v>24304.547459399997</v>
      </c>
      <c r="Q10" s="163">
        <v>25688.611963970736</v>
      </c>
      <c r="R10" s="163">
        <v>26487.394014619338</v>
      </c>
    </row>
    <row r="11" spans="1:20" s="7" customFormat="1" ht="16.5" customHeight="1">
      <c r="A11" s="112" t="s">
        <v>711</v>
      </c>
      <c r="B11" s="16"/>
      <c r="C11" s="16" t="s">
        <v>529</v>
      </c>
      <c r="D11" s="16"/>
      <c r="E11" s="163">
        <v>0</v>
      </c>
      <c r="F11" s="163">
        <v>0</v>
      </c>
      <c r="G11" s="163">
        <v>0</v>
      </c>
      <c r="H11" s="163">
        <v>0</v>
      </c>
      <c r="I11" s="163"/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</row>
    <row r="12" spans="1:20" s="7" customFormat="1" ht="16.5" customHeight="1">
      <c r="A12" s="112" t="s">
        <v>712</v>
      </c>
      <c r="B12" s="16"/>
      <c r="C12" s="16" t="s">
        <v>530</v>
      </c>
      <c r="D12" s="16"/>
      <c r="E12" s="163">
        <v>11369.20457933</v>
      </c>
      <c r="F12" s="163">
        <v>16755.87442453</v>
      </c>
      <c r="G12" s="163">
        <v>21254.20126962</v>
      </c>
      <c r="H12" s="163">
        <v>25765.491868019999</v>
      </c>
      <c r="I12" s="163"/>
      <c r="J12" s="163">
        <v>20152.446464960001</v>
      </c>
      <c r="K12" s="163">
        <v>21636.419788309999</v>
      </c>
      <c r="L12" s="163">
        <v>21254.20126962</v>
      </c>
      <c r="M12" s="163">
        <v>22254.94179117</v>
      </c>
      <c r="N12" s="163">
        <v>23852.73628863</v>
      </c>
      <c r="O12" s="163">
        <v>25351.724515780003</v>
      </c>
      <c r="P12" s="163">
        <v>25765.491868019999</v>
      </c>
      <c r="Q12" s="163">
        <v>25578.955775669263</v>
      </c>
      <c r="R12" s="163">
        <v>27135.564610980666</v>
      </c>
    </row>
    <row r="13" spans="1:20" s="7" customFormat="1" ht="16.5" customHeight="1">
      <c r="A13" s="112" t="s">
        <v>713</v>
      </c>
      <c r="B13" s="36"/>
      <c r="C13" s="36" t="s">
        <v>531</v>
      </c>
      <c r="D13" s="16"/>
      <c r="E13" s="234">
        <v>0</v>
      </c>
      <c r="F13" s="234">
        <v>0</v>
      </c>
      <c r="G13" s="234">
        <v>0</v>
      </c>
      <c r="H13" s="234">
        <v>0</v>
      </c>
      <c r="I13" s="163"/>
      <c r="J13" s="234">
        <v>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</row>
    <row r="14" spans="1:20" s="7" customFormat="1" ht="16.5" customHeight="1">
      <c r="A14" s="112" t="s">
        <v>714</v>
      </c>
      <c r="B14" s="16"/>
      <c r="C14" s="16" t="s">
        <v>532</v>
      </c>
      <c r="D14" s="16"/>
      <c r="E14" s="163">
        <v>51.156181349999997</v>
      </c>
      <c r="F14" s="163">
        <v>120.14732195000001</v>
      </c>
      <c r="G14" s="163">
        <v>288.50942756000001</v>
      </c>
      <c r="H14" s="163">
        <v>378.69985813</v>
      </c>
      <c r="I14" s="163"/>
      <c r="J14" s="163">
        <v>173.97936844</v>
      </c>
      <c r="K14" s="163">
        <v>302.37704643000001</v>
      </c>
      <c r="L14" s="163">
        <v>288.50942756000001</v>
      </c>
      <c r="M14" s="163">
        <v>281.98538787000001</v>
      </c>
      <c r="N14" s="163">
        <v>277.93047102000003</v>
      </c>
      <c r="O14" s="163">
        <v>380.77430131</v>
      </c>
      <c r="P14" s="163">
        <v>378.69985813</v>
      </c>
      <c r="Q14" s="163">
        <v>454.35788410000004</v>
      </c>
      <c r="R14" s="163">
        <v>502.21199000000001</v>
      </c>
    </row>
    <row r="15" spans="1:20" s="7" customFormat="1" ht="16.5" customHeight="1">
      <c r="A15" s="112" t="s">
        <v>715</v>
      </c>
      <c r="B15" s="36"/>
      <c r="C15" s="36" t="s">
        <v>533</v>
      </c>
      <c r="D15" s="16"/>
      <c r="E15" s="234">
        <v>25.442002850000005</v>
      </c>
      <c r="F15" s="234">
        <v>35.018508410000003</v>
      </c>
      <c r="G15" s="234">
        <v>81.368594189999996</v>
      </c>
      <c r="H15" s="234">
        <v>54.575632200000001</v>
      </c>
      <c r="I15" s="163"/>
      <c r="J15" s="234">
        <v>32.974034539999998</v>
      </c>
      <c r="K15" s="234">
        <v>91.970321839999997</v>
      </c>
      <c r="L15" s="234">
        <v>81.368594189999996</v>
      </c>
      <c r="M15" s="234">
        <v>81.695670489999998</v>
      </c>
      <c r="N15" s="234">
        <v>84.728426909999996</v>
      </c>
      <c r="O15" s="234">
        <v>85.459348109999993</v>
      </c>
      <c r="P15" s="234">
        <v>54.575632200000001</v>
      </c>
      <c r="Q15" s="234">
        <v>53.291961199999996</v>
      </c>
      <c r="R15" s="234">
        <v>68.985445999999996</v>
      </c>
    </row>
    <row r="16" spans="1:20" s="7" customFormat="1" ht="16.5" customHeight="1">
      <c r="A16" s="111" t="s">
        <v>693</v>
      </c>
      <c r="B16" s="16"/>
      <c r="C16" s="16" t="s">
        <v>534</v>
      </c>
      <c r="D16" s="16"/>
      <c r="E16" s="163">
        <v>0</v>
      </c>
      <c r="F16" s="163">
        <v>0</v>
      </c>
      <c r="G16" s="163">
        <v>0</v>
      </c>
      <c r="H16" s="163">
        <v>0</v>
      </c>
      <c r="I16" s="172"/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</row>
    <row r="17" spans="1:18" s="7" customFormat="1" ht="16.5" customHeight="1">
      <c r="A17" s="114"/>
      <c r="B17" s="16"/>
      <c r="C17" s="16" t="s">
        <v>535</v>
      </c>
      <c r="D17" s="16"/>
      <c r="E17" s="163">
        <v>0</v>
      </c>
      <c r="F17" s="163">
        <v>0</v>
      </c>
      <c r="G17" s="163">
        <v>0</v>
      </c>
      <c r="H17" s="163">
        <v>0</v>
      </c>
      <c r="I17" s="172"/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</row>
    <row r="18" spans="1:18" s="7" customFormat="1" ht="16.5" customHeight="1">
      <c r="A18" s="114"/>
      <c r="B18" s="16"/>
      <c r="C18" s="16" t="s">
        <v>536</v>
      </c>
      <c r="D18" s="16"/>
      <c r="E18" s="163">
        <v>0</v>
      </c>
      <c r="F18" s="163">
        <v>0</v>
      </c>
      <c r="G18" s="163">
        <v>0</v>
      </c>
      <c r="H18" s="163">
        <v>0</v>
      </c>
      <c r="I18" s="172"/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</row>
    <row r="19" spans="1:18" s="7" customFormat="1" ht="16.5" customHeight="1">
      <c r="A19" s="109"/>
      <c r="B19" s="16"/>
      <c r="C19" s="16" t="s">
        <v>537</v>
      </c>
      <c r="D19" s="16"/>
      <c r="E19" s="163">
        <v>0</v>
      </c>
      <c r="F19" s="163">
        <v>0</v>
      </c>
      <c r="G19" s="163">
        <v>0</v>
      </c>
      <c r="H19" s="163">
        <v>0</v>
      </c>
      <c r="I19" s="172"/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</row>
    <row r="20" spans="1:18" s="7" customFormat="1" ht="16.5" customHeight="1">
      <c r="A20" s="109"/>
      <c r="B20" s="16"/>
      <c r="C20" s="16" t="s">
        <v>538</v>
      </c>
      <c r="D20" s="16"/>
      <c r="E20" s="163">
        <v>0</v>
      </c>
      <c r="F20" s="163">
        <v>0</v>
      </c>
      <c r="G20" s="163">
        <v>0</v>
      </c>
      <c r="H20" s="163">
        <v>0</v>
      </c>
      <c r="I20" s="172"/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</row>
    <row r="21" spans="1:18" s="7" customFormat="1" ht="16.5" customHeight="1">
      <c r="A21" s="109"/>
      <c r="B21" s="16"/>
      <c r="C21" s="16" t="s">
        <v>539</v>
      </c>
      <c r="D21" s="16"/>
      <c r="E21" s="163">
        <v>2233.0400373400003</v>
      </c>
      <c r="F21" s="163">
        <v>4307.5975219800039</v>
      </c>
      <c r="G21" s="163">
        <v>5705.7890553499929</v>
      </c>
      <c r="H21" s="163">
        <v>8129.6926705300002</v>
      </c>
      <c r="I21" s="172"/>
      <c r="J21" s="163">
        <v>4946.8779212299924</v>
      </c>
      <c r="K21" s="163">
        <v>5263.6922323300041</v>
      </c>
      <c r="L21" s="163">
        <v>5705.7890553499929</v>
      </c>
      <c r="M21" s="163">
        <v>6247.0346388599955</v>
      </c>
      <c r="N21" s="163">
        <v>6712.9497211600037</v>
      </c>
      <c r="O21" s="163">
        <v>7377.5847181100053</v>
      </c>
      <c r="P21" s="163">
        <v>8129.6926705300002</v>
      </c>
      <c r="Q21" s="163">
        <v>8827.9103749900005</v>
      </c>
      <c r="R21" s="163">
        <v>9704.3252159500007</v>
      </c>
    </row>
    <row r="22" spans="1:18" s="7" customFormat="1" ht="16.5" customHeight="1">
      <c r="A22" s="109"/>
      <c r="B22" s="16"/>
      <c r="C22" s="16" t="s">
        <v>540</v>
      </c>
      <c r="D22" s="16"/>
      <c r="E22" s="163">
        <v>-759.33606411999995</v>
      </c>
      <c r="F22" s="163">
        <v>-969.69805140000017</v>
      </c>
      <c r="G22" s="163">
        <v>-910.48866293000003</v>
      </c>
      <c r="H22" s="163">
        <v>-976.07242606999989</v>
      </c>
      <c r="I22" s="172"/>
      <c r="J22" s="163">
        <v>-1227.5126094300001</v>
      </c>
      <c r="K22" s="163">
        <v>-750.68272036999997</v>
      </c>
      <c r="L22" s="163">
        <v>-910.48866293000003</v>
      </c>
      <c r="M22" s="163">
        <v>-883.68138049000004</v>
      </c>
      <c r="N22" s="163">
        <v>-941.1598535600001</v>
      </c>
      <c r="O22" s="163">
        <v>-1029.1964111</v>
      </c>
      <c r="P22" s="163">
        <v>-976.07242606999989</v>
      </c>
      <c r="Q22" s="163">
        <v>-993.86619357000006</v>
      </c>
      <c r="R22" s="163">
        <v>-1031.0976447099999</v>
      </c>
    </row>
    <row r="23" spans="1:18" ht="16.5" customHeight="1">
      <c r="B23" s="32" t="s">
        <v>541</v>
      </c>
      <c r="C23" s="32"/>
      <c r="D23" s="12"/>
      <c r="E23" s="166">
        <v>279.01091113999996</v>
      </c>
      <c r="F23" s="166">
        <v>423.52199421999995</v>
      </c>
      <c r="G23" s="166">
        <v>456.50925189999992</v>
      </c>
      <c r="H23" s="166">
        <v>600.09297806000006</v>
      </c>
      <c r="I23" s="173"/>
      <c r="J23" s="166">
        <v>424.30160652000001</v>
      </c>
      <c r="K23" s="166">
        <v>420.33982076999996</v>
      </c>
      <c r="L23" s="166">
        <v>456.50925189999992</v>
      </c>
      <c r="M23" s="166">
        <v>469.41678707999995</v>
      </c>
      <c r="N23" s="166">
        <v>526.28528540999991</v>
      </c>
      <c r="O23" s="166">
        <v>551.14094416000012</v>
      </c>
      <c r="P23" s="166">
        <v>600.09297806000006</v>
      </c>
      <c r="Q23" s="166">
        <v>601.73983971999996</v>
      </c>
      <c r="R23" s="166">
        <v>673.90036684999995</v>
      </c>
    </row>
    <row r="24" spans="1:18" ht="16.5" customHeight="1">
      <c r="B24" s="16" t="s">
        <v>542</v>
      </c>
      <c r="C24" s="6"/>
      <c r="D24" s="16"/>
      <c r="E24" s="163">
        <v>201.81955601999999</v>
      </c>
      <c r="F24" s="163">
        <v>326.37670331999999</v>
      </c>
      <c r="G24" s="163">
        <v>319.20694997999999</v>
      </c>
      <c r="H24" s="163">
        <v>376.29813477000005</v>
      </c>
      <c r="I24" s="163"/>
      <c r="J24" s="163">
        <v>319.8218119</v>
      </c>
      <c r="K24" s="163">
        <v>317.92447594999999</v>
      </c>
      <c r="L24" s="163">
        <v>319.20694997999999</v>
      </c>
      <c r="M24" s="163">
        <v>315.45921623999999</v>
      </c>
      <c r="N24" s="163">
        <v>355.79480928999999</v>
      </c>
      <c r="O24" s="163">
        <v>367.39004974000005</v>
      </c>
      <c r="P24" s="163">
        <v>376.29813477000005</v>
      </c>
      <c r="Q24" s="163">
        <v>374.21428725999999</v>
      </c>
      <c r="R24" s="163">
        <v>395.54416638000004</v>
      </c>
    </row>
    <row r="25" spans="1:18" s="6" customFormat="1" ht="16.5" customHeight="1" thickBot="1">
      <c r="A25" s="109"/>
      <c r="B25" s="154" t="s">
        <v>543</v>
      </c>
      <c r="C25" s="274"/>
      <c r="D25" s="283"/>
      <c r="E25" s="369">
        <v>77.191355119999997</v>
      </c>
      <c r="F25" s="369">
        <v>97.145290900000006</v>
      </c>
      <c r="G25" s="369">
        <v>137.30230191999999</v>
      </c>
      <c r="H25" s="369">
        <v>223.79484328999999</v>
      </c>
      <c r="I25" s="370"/>
      <c r="J25" s="369">
        <v>104.47979462000001</v>
      </c>
      <c r="K25" s="369">
        <v>102.41534482000002</v>
      </c>
      <c r="L25" s="369">
        <v>137.30230191999999</v>
      </c>
      <c r="M25" s="369">
        <v>153.95757083999999</v>
      </c>
      <c r="N25" s="369">
        <v>170.49047611999998</v>
      </c>
      <c r="O25" s="369">
        <v>183.75089442000001</v>
      </c>
      <c r="P25" s="369">
        <v>223.79484328999999</v>
      </c>
      <c r="Q25" s="369">
        <v>227.52555246</v>
      </c>
      <c r="R25" s="369">
        <v>278.35620046999998</v>
      </c>
    </row>
    <row r="26" spans="1:18" ht="16.5" customHeight="1">
      <c r="B26" s="16"/>
      <c r="C26" s="16"/>
      <c r="D26" s="17"/>
      <c r="E26" s="176"/>
      <c r="F26" s="176"/>
      <c r="G26" s="176"/>
      <c r="H26" s="176"/>
      <c r="I26" s="176"/>
      <c r="J26" s="159"/>
      <c r="K26" s="159"/>
      <c r="L26" s="159"/>
      <c r="M26" s="159"/>
      <c r="N26" s="159"/>
      <c r="O26" s="176"/>
      <c r="P26" s="176"/>
      <c r="Q26" s="176"/>
      <c r="R26" s="176"/>
    </row>
    <row r="27" spans="1:18" ht="16.5" customHeight="1"/>
    <row r="28" spans="1:18" ht="16.5" customHeight="1"/>
    <row r="29" spans="1:18" ht="16.5" customHeight="1"/>
    <row r="30" spans="1:18" ht="16.5" customHeight="1"/>
    <row r="31" spans="1:18" ht="16.5" customHeight="1"/>
    <row r="32" spans="1:1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8" location="JBWC_일반사항!A1" display="일반사항"/>
    <hyperlink ref="A9" location="JBWC_손익실적!A1" display="손익실적"/>
    <hyperlink ref="A10" location="'JBWC_자산(말잔)'!A1" display="자산"/>
    <hyperlink ref="A2" location="목차!A1" display="Contents"/>
    <hyperlink ref="A7" location="JBWC_일반사항!A1" display="우리캐피탈"/>
    <hyperlink ref="A4" location="Group_일반사항!A1" display="JB금융그룹"/>
    <hyperlink ref="A15" location="'JBWC_연체율 및 대손비용률'!A1" display="연체율 및 대손비용률"/>
    <hyperlink ref="A14" location="JBWC_여신건전성!A1" display="여신건전성"/>
    <hyperlink ref="A13" location="JBWC_취급실적!A1" display="취급실적"/>
    <hyperlink ref="A12" location="JBWC_재무비율!A1" display="재무비율"/>
    <hyperlink ref="A11" location="'JBWC_부채자본(말잔)'!A1" display="부채자본"/>
    <hyperlink ref="A16" location="JBAM_일반사항!A1" display="JB자산운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22" s="4" customFormat="1" ht="26.25" customHeight="1">
      <c r="A1" s="19"/>
      <c r="B1" s="21" t="s">
        <v>760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2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2" s="14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2" s="9" customFormat="1" ht="16.5" customHeight="1">
      <c r="A4" s="113" t="s">
        <v>840</v>
      </c>
      <c r="B4" s="59" t="s">
        <v>545</v>
      </c>
      <c r="C4" s="59"/>
      <c r="D4" s="12"/>
      <c r="E4" s="170">
        <v>23860.37463197</v>
      </c>
      <c r="F4" s="170">
        <v>37388.937892540001</v>
      </c>
      <c r="G4" s="170">
        <v>47410.206381579999</v>
      </c>
      <c r="H4" s="170">
        <v>58446.840420059998</v>
      </c>
      <c r="I4" s="168"/>
      <c r="J4" s="170">
        <v>46059.528536619997</v>
      </c>
      <c r="K4" s="170">
        <v>47700.720658450009</v>
      </c>
      <c r="L4" s="170">
        <v>47410.206381579999</v>
      </c>
      <c r="M4" s="170">
        <v>49706.028549709998</v>
      </c>
      <c r="N4" s="170">
        <v>53430.373620660001</v>
      </c>
      <c r="O4" s="170">
        <v>56277.46922395</v>
      </c>
      <c r="P4" s="170">
        <v>58446.840420059998</v>
      </c>
      <c r="Q4" s="170">
        <v>60706.990778360007</v>
      </c>
      <c r="R4" s="170">
        <v>64281.732100649999</v>
      </c>
    </row>
    <row r="5" spans="1:22" s="10" customFormat="1" ht="16.5" customHeight="1">
      <c r="A5" s="113" t="s">
        <v>50</v>
      </c>
      <c r="B5" s="33" t="s">
        <v>547</v>
      </c>
      <c r="C5" s="33"/>
      <c r="D5" s="12"/>
      <c r="E5" s="169">
        <v>21171.651337179999</v>
      </c>
      <c r="F5" s="169">
        <v>33362.201469539999</v>
      </c>
      <c r="G5" s="169">
        <v>40173.751033739994</v>
      </c>
      <c r="H5" s="169">
        <v>49146.905143520002</v>
      </c>
      <c r="I5" s="168"/>
      <c r="J5" s="169">
        <v>41786.05150989</v>
      </c>
      <c r="K5" s="169">
        <v>40454.995712440003</v>
      </c>
      <c r="L5" s="169">
        <v>40173.751033739994</v>
      </c>
      <c r="M5" s="169">
        <v>42303.468901979999</v>
      </c>
      <c r="N5" s="169">
        <v>45574.560948810002</v>
      </c>
      <c r="O5" s="169">
        <v>47296.467381880007</v>
      </c>
      <c r="P5" s="169">
        <v>49146.905143520002</v>
      </c>
      <c r="Q5" s="169">
        <v>51402.997441419997</v>
      </c>
      <c r="R5" s="169">
        <v>54417.791702789997</v>
      </c>
    </row>
    <row r="6" spans="1:22" ht="16.5" customHeight="1">
      <c r="A6" s="113" t="s">
        <v>707</v>
      </c>
      <c r="B6" s="12"/>
      <c r="C6" s="16" t="s">
        <v>152</v>
      </c>
      <c r="D6" s="16"/>
      <c r="E6" s="163">
        <v>8201.07</v>
      </c>
      <c r="F6" s="163">
        <v>11056</v>
      </c>
      <c r="G6" s="163">
        <v>4891.9997999999996</v>
      </c>
      <c r="H6" s="163">
        <v>6238.1665000000003</v>
      </c>
      <c r="I6" s="163"/>
      <c r="J6" s="163">
        <v>9542.1666000000005</v>
      </c>
      <c r="K6" s="163">
        <v>7026.3331999999991</v>
      </c>
      <c r="L6" s="163">
        <v>4891.9997999999996</v>
      </c>
      <c r="M6" s="163">
        <v>4194.6664000000001</v>
      </c>
      <c r="N6" s="163">
        <v>3907.3330999999998</v>
      </c>
      <c r="O6" s="163">
        <v>5618.9997999999996</v>
      </c>
      <c r="P6" s="163">
        <v>6238.1665000000003</v>
      </c>
      <c r="Q6" s="163">
        <v>7621.8331999999991</v>
      </c>
      <c r="R6" s="163">
        <v>6170.4998999999998</v>
      </c>
    </row>
    <row r="7" spans="1:22" ht="16.5" customHeight="1">
      <c r="A7" s="374" t="s">
        <v>324</v>
      </c>
      <c r="B7" s="16"/>
      <c r="C7" s="16" t="s">
        <v>549</v>
      </c>
      <c r="D7" s="16"/>
      <c r="E7" s="163">
        <v>12970.58133718</v>
      </c>
      <c r="F7" s="163">
        <v>22306.201469539999</v>
      </c>
      <c r="G7" s="163">
        <v>35281.751233739997</v>
      </c>
      <c r="H7" s="163">
        <v>42908.738643520002</v>
      </c>
      <c r="I7" s="172"/>
      <c r="J7" s="163">
        <v>32243.884909889999</v>
      </c>
      <c r="K7" s="163">
        <v>33428.662512440002</v>
      </c>
      <c r="L7" s="163">
        <v>35281.751233739997</v>
      </c>
      <c r="M7" s="163">
        <v>38108.802501979997</v>
      </c>
      <c r="N7" s="163">
        <v>41667.227848809998</v>
      </c>
      <c r="O7" s="163">
        <v>41677.467581880002</v>
      </c>
      <c r="P7" s="163">
        <v>42908.738643520002</v>
      </c>
      <c r="Q7" s="163">
        <v>43781.164241420003</v>
      </c>
      <c r="R7" s="163">
        <v>48247.291802789994</v>
      </c>
    </row>
    <row r="8" spans="1:22" ht="16.5" customHeight="1">
      <c r="A8" s="112" t="s">
        <v>708</v>
      </c>
      <c r="B8" s="16"/>
      <c r="C8" s="16" t="s">
        <v>154</v>
      </c>
      <c r="D8" s="16"/>
      <c r="E8" s="163">
        <v>0</v>
      </c>
      <c r="F8" s="163">
        <v>0</v>
      </c>
      <c r="G8" s="163">
        <v>0</v>
      </c>
      <c r="H8" s="163">
        <v>0</v>
      </c>
      <c r="I8" s="172"/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</row>
    <row r="9" spans="1:22" s="9" customFormat="1" ht="16.5" customHeight="1">
      <c r="A9" s="112" t="s">
        <v>709</v>
      </c>
      <c r="B9" s="12"/>
      <c r="C9" s="16" t="s">
        <v>155</v>
      </c>
      <c r="D9" s="16"/>
      <c r="E9" s="163">
        <v>0</v>
      </c>
      <c r="F9" s="163">
        <v>0</v>
      </c>
      <c r="G9" s="163">
        <v>0</v>
      </c>
      <c r="H9" s="163">
        <v>0</v>
      </c>
      <c r="I9" s="172"/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</row>
    <row r="10" spans="1:22" ht="16.5" customHeight="1">
      <c r="A10" s="112" t="s">
        <v>710</v>
      </c>
      <c r="B10" s="16"/>
      <c r="C10" s="16" t="s">
        <v>156</v>
      </c>
      <c r="D10" s="16"/>
      <c r="E10" s="163">
        <v>0</v>
      </c>
      <c r="F10" s="163">
        <v>0</v>
      </c>
      <c r="G10" s="163">
        <v>0</v>
      </c>
      <c r="H10" s="163">
        <v>0</v>
      </c>
      <c r="I10" s="163"/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</row>
    <row r="11" spans="1:22" ht="16.5" customHeight="1">
      <c r="A11" s="373" t="s">
        <v>791</v>
      </c>
      <c r="B11" s="303" t="s">
        <v>550</v>
      </c>
      <c r="C11" s="303"/>
      <c r="D11" s="12"/>
      <c r="E11" s="371">
        <v>683.03097663000005</v>
      </c>
      <c r="F11" s="371">
        <v>1303.1431717299999</v>
      </c>
      <c r="G11" s="371">
        <v>1792.4163950899999</v>
      </c>
      <c r="H11" s="371">
        <v>2546.7414014400001</v>
      </c>
      <c r="I11" s="173"/>
      <c r="J11" s="371">
        <v>1532.4905810299999</v>
      </c>
      <c r="K11" s="371">
        <v>1670.44252422</v>
      </c>
      <c r="L11" s="371">
        <v>1792.4163950899999</v>
      </c>
      <c r="M11" s="371">
        <v>1988.48731292</v>
      </c>
      <c r="N11" s="371">
        <v>2240.8976910299998</v>
      </c>
      <c r="O11" s="371">
        <v>2323.5972486999999</v>
      </c>
      <c r="P11" s="371">
        <v>2546.7414014400001</v>
      </c>
      <c r="Q11" s="371">
        <v>2778.5074760499997</v>
      </c>
      <c r="R11" s="371">
        <v>3118.3943302300004</v>
      </c>
    </row>
    <row r="12" spans="1:22" ht="16.5" customHeight="1">
      <c r="A12" s="112" t="s">
        <v>712</v>
      </c>
      <c r="B12" s="12" t="s">
        <v>551</v>
      </c>
      <c r="C12" s="12"/>
      <c r="D12" s="12"/>
      <c r="E12" s="168">
        <v>2005.6923181600002</v>
      </c>
      <c r="F12" s="168">
        <v>2723.5932512700001</v>
      </c>
      <c r="G12" s="168">
        <v>5444.0389527500001</v>
      </c>
      <c r="H12" s="168">
        <v>6753.1938751000007</v>
      </c>
      <c r="I12" s="173"/>
      <c r="J12" s="168">
        <v>2740.9864456999999</v>
      </c>
      <c r="K12" s="168">
        <v>5575.2824217899997</v>
      </c>
      <c r="L12" s="168">
        <v>5444.0389527500001</v>
      </c>
      <c r="M12" s="168">
        <v>5414.0723348099991</v>
      </c>
      <c r="N12" s="168">
        <v>5614.9149808199991</v>
      </c>
      <c r="O12" s="168">
        <v>6657.4045933699999</v>
      </c>
      <c r="P12" s="168">
        <v>6753.1938751000007</v>
      </c>
      <c r="Q12" s="168">
        <v>6525.4858608899995</v>
      </c>
      <c r="R12" s="168">
        <v>6745.5460676299999</v>
      </c>
    </row>
    <row r="13" spans="1:22" ht="16.5" customHeight="1">
      <c r="A13" s="112" t="s">
        <v>713</v>
      </c>
      <c r="B13" s="16" t="s">
        <v>553</v>
      </c>
      <c r="C13" s="16"/>
      <c r="D13" s="16"/>
      <c r="E13" s="163">
        <v>1749.7</v>
      </c>
      <c r="F13" s="163">
        <v>2249.6999999999998</v>
      </c>
      <c r="G13" s="163">
        <v>2949.7</v>
      </c>
      <c r="H13" s="163">
        <v>2949.7</v>
      </c>
      <c r="I13" s="172"/>
      <c r="J13" s="163">
        <v>2249.6999999999998</v>
      </c>
      <c r="K13" s="163">
        <v>2949.7</v>
      </c>
      <c r="L13" s="163">
        <v>2949.7</v>
      </c>
      <c r="M13" s="163">
        <v>2949.7</v>
      </c>
      <c r="N13" s="163">
        <v>2949.7</v>
      </c>
      <c r="O13" s="163">
        <v>2949.7</v>
      </c>
      <c r="P13" s="163">
        <v>2949.7</v>
      </c>
      <c r="Q13" s="163">
        <v>2949.7</v>
      </c>
      <c r="R13" s="163">
        <v>2949.7</v>
      </c>
    </row>
    <row r="14" spans="1:22" s="6" customFormat="1" ht="16.5" customHeight="1">
      <c r="A14" s="112" t="s">
        <v>714</v>
      </c>
      <c r="B14" s="16" t="s">
        <v>886</v>
      </c>
      <c r="C14" s="16"/>
      <c r="D14" s="16"/>
      <c r="E14" s="163">
        <v>0</v>
      </c>
      <c r="F14" s="163">
        <v>0</v>
      </c>
      <c r="G14" s="163">
        <v>500</v>
      </c>
      <c r="H14" s="163">
        <v>500</v>
      </c>
      <c r="I14" s="172"/>
      <c r="J14" s="163">
        <v>0</v>
      </c>
      <c r="K14" s="163">
        <v>500</v>
      </c>
      <c r="L14" s="163">
        <v>500</v>
      </c>
      <c r="M14" s="163">
        <v>500</v>
      </c>
      <c r="N14" s="163">
        <v>500</v>
      </c>
      <c r="O14" s="163">
        <v>500</v>
      </c>
      <c r="P14" s="163">
        <v>500</v>
      </c>
      <c r="Q14" s="163">
        <v>500</v>
      </c>
      <c r="R14" s="163">
        <v>500</v>
      </c>
    </row>
    <row r="15" spans="1:22" ht="16.5" customHeight="1" thickBot="1">
      <c r="A15" s="112" t="s">
        <v>715</v>
      </c>
      <c r="B15" s="99"/>
      <c r="C15" s="99" t="s">
        <v>887</v>
      </c>
      <c r="D15" s="100"/>
      <c r="E15" s="342">
        <v>0</v>
      </c>
      <c r="F15" s="342">
        <v>0</v>
      </c>
      <c r="G15" s="342">
        <v>0</v>
      </c>
      <c r="H15" s="342">
        <v>992.99</v>
      </c>
      <c r="I15" s="372"/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992.99</v>
      </c>
      <c r="P15" s="342">
        <v>992.99</v>
      </c>
      <c r="Q15" s="342">
        <v>992.99</v>
      </c>
      <c r="R15" s="342">
        <v>992.99</v>
      </c>
      <c r="S15" s="6"/>
      <c r="T15" s="6"/>
      <c r="U15" s="6"/>
      <c r="V15" s="6"/>
    </row>
    <row r="16" spans="1:22" ht="16.5" customHeight="1">
      <c r="A16" s="111" t="s">
        <v>693</v>
      </c>
      <c r="B16" s="63"/>
      <c r="S16" s="6"/>
      <c r="T16" s="6"/>
      <c r="U16" s="6"/>
      <c r="V16" s="6"/>
    </row>
    <row r="17" spans="1:1" ht="16.5" customHeight="1">
      <c r="A17" s="114"/>
    </row>
    <row r="18" spans="1:1" ht="16.5" customHeight="1">
      <c r="A18" s="114"/>
    </row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202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21.77734375" style="22" customWidth="1"/>
    <col min="4" max="4" width="2.77734375" style="23" customWidth="1"/>
    <col min="5" max="5" width="9.77734375" style="23" hidden="1" customWidth="1"/>
    <col min="6" max="8" width="9.77734375" style="23" customWidth="1"/>
    <col min="9" max="9" width="2.77734375" style="22" customWidth="1"/>
    <col min="10" max="10" width="9.44140625" style="23" hidden="1" customWidth="1"/>
    <col min="11" max="12" width="9.77734375" style="23" hidden="1" customWidth="1"/>
    <col min="13" max="14" width="9.77734375" style="23" customWidth="1"/>
    <col min="15" max="52" width="9.77734375" style="22" customWidth="1"/>
    <col min="53" max="16384" width="8.88671875" style="22"/>
  </cols>
  <sheetData>
    <row r="1" spans="1:18" s="24" customFormat="1" ht="26.25" customHeight="1">
      <c r="A1" s="25"/>
      <c r="B1" s="38" t="s">
        <v>761</v>
      </c>
      <c r="C1" s="38"/>
      <c r="D1" s="25"/>
      <c r="E1" s="25"/>
      <c r="F1" s="25"/>
      <c r="G1" s="25"/>
      <c r="H1" s="25"/>
      <c r="I1" s="38"/>
      <c r="J1" s="25"/>
      <c r="K1" s="25"/>
      <c r="L1" s="25"/>
      <c r="M1" s="25"/>
      <c r="N1" s="25"/>
      <c r="O1" s="38"/>
      <c r="P1" s="38"/>
      <c r="Q1" s="38"/>
      <c r="R1" s="38"/>
    </row>
    <row r="2" spans="1:18" s="26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27" customFormat="1" ht="16.5" customHeight="1">
      <c r="A3" s="110"/>
      <c r="B3" s="239" t="s">
        <v>997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29" customFormat="1" ht="16.5" customHeight="1">
      <c r="A4" s="113" t="s">
        <v>840</v>
      </c>
      <c r="B4" s="524" t="s">
        <v>554</v>
      </c>
      <c r="C4" s="28" t="s">
        <v>555</v>
      </c>
      <c r="D4" s="28"/>
      <c r="E4" s="207">
        <v>9.2244917182874087E-2</v>
      </c>
      <c r="F4" s="207">
        <v>9.5173723567077054E-2</v>
      </c>
      <c r="G4" s="207">
        <v>0.14027657467220317</v>
      </c>
      <c r="H4" s="207">
        <v>0.13330090285843416</v>
      </c>
      <c r="I4" s="207"/>
      <c r="J4" s="207">
        <v>8.5978767707549461E-2</v>
      </c>
      <c r="K4" s="207">
        <v>0.14263540915932896</v>
      </c>
      <c r="L4" s="207">
        <v>0.14027657467220317</v>
      </c>
      <c r="M4" s="207">
        <v>0.12998020807388047</v>
      </c>
      <c r="N4" s="207">
        <v>0.12508198400413736</v>
      </c>
      <c r="O4" s="207">
        <v>0.13615962018601138</v>
      </c>
      <c r="P4" s="207">
        <v>0.13330090285843416</v>
      </c>
      <c r="Q4" s="207">
        <v>0.12143102840336834</v>
      </c>
      <c r="R4" s="207">
        <v>0.11831113729033477</v>
      </c>
    </row>
    <row r="5" spans="1:18" s="29" customFormat="1" ht="16.5" customHeight="1">
      <c r="A5" s="113" t="s">
        <v>50</v>
      </c>
      <c r="B5" s="520"/>
      <c r="C5" s="29" t="s">
        <v>556</v>
      </c>
      <c r="D5" s="30"/>
      <c r="E5" s="182">
        <v>2104.73</v>
      </c>
      <c r="F5" s="182">
        <v>3420.9800000000005</v>
      </c>
      <c r="G5" s="182">
        <v>6488.6300687799994</v>
      </c>
      <c r="H5" s="182">
        <v>7692.9477225699993</v>
      </c>
      <c r="I5" s="208"/>
      <c r="J5" s="208">
        <v>3699.1746292199996</v>
      </c>
      <c r="K5" s="208">
        <v>6617.1301479299991</v>
      </c>
      <c r="L5" s="208">
        <v>6488.6300687799994</v>
      </c>
      <c r="M5" s="208">
        <v>6293.6483998325002</v>
      </c>
      <c r="N5" s="182">
        <v>6501.4592153399999</v>
      </c>
      <c r="O5" s="182">
        <v>7552.4425158100003</v>
      </c>
      <c r="P5" s="182">
        <v>7692.9477225699993</v>
      </c>
      <c r="Q5" s="182">
        <v>7287.3606666100004</v>
      </c>
      <c r="R5" s="182">
        <v>7486.85951019</v>
      </c>
    </row>
    <row r="6" spans="1:18" s="29" customFormat="1" ht="16.5" customHeight="1">
      <c r="A6" s="113" t="s">
        <v>707</v>
      </c>
      <c r="B6" s="520"/>
      <c r="C6" s="29" t="s">
        <v>557</v>
      </c>
      <c r="D6" s="30"/>
      <c r="E6" s="182">
        <v>22816.758519359999</v>
      </c>
      <c r="F6" s="182">
        <v>35944.585036529999</v>
      </c>
      <c r="G6" s="182">
        <v>46255.977407079998</v>
      </c>
      <c r="H6" s="182">
        <v>57711.144918050006</v>
      </c>
      <c r="I6" s="208"/>
      <c r="J6" s="208">
        <v>43024.280620099998</v>
      </c>
      <c r="K6" s="208">
        <v>46391.917595569998</v>
      </c>
      <c r="L6" s="208">
        <v>46255.977407079998</v>
      </c>
      <c r="M6" s="208">
        <v>48420.051737839996</v>
      </c>
      <c r="N6" s="182">
        <v>51977.58307963</v>
      </c>
      <c r="O6" s="182">
        <v>55467.564506219998</v>
      </c>
      <c r="P6" s="182">
        <v>57711.144918050006</v>
      </c>
      <c r="Q6" s="182">
        <v>60012.344146530006</v>
      </c>
      <c r="R6" s="182">
        <v>63281.105073120001</v>
      </c>
    </row>
    <row r="7" spans="1:18" s="29" customFormat="1" ht="16.5" customHeight="1">
      <c r="A7" s="374" t="s">
        <v>324</v>
      </c>
      <c r="B7" s="520"/>
      <c r="C7" s="40" t="s">
        <v>558</v>
      </c>
      <c r="D7" s="28"/>
      <c r="E7" s="209">
        <v>7.8254540345486012E-2</v>
      </c>
      <c r="F7" s="209">
        <v>6.7986942272118184E-2</v>
      </c>
      <c r="G7" s="209">
        <v>0.11183298926191118</v>
      </c>
      <c r="H7" s="209">
        <v>0.11323358533097394</v>
      </c>
      <c r="I7" s="207"/>
      <c r="J7" s="209">
        <v>5.528761684897833E-2</v>
      </c>
      <c r="K7" s="209">
        <v>0.1133155435495221</v>
      </c>
      <c r="L7" s="209">
        <v>0.11183298926191118</v>
      </c>
      <c r="M7" s="209">
        <v>0.10605733923042629</v>
      </c>
      <c r="N7" s="209">
        <v>0.10220691970863649</v>
      </c>
      <c r="O7" s="209">
        <v>0.11541313404676525</v>
      </c>
      <c r="P7" s="209">
        <v>0.11323358533097394</v>
      </c>
      <c r="Q7" s="209">
        <v>0.10510500451538135</v>
      </c>
      <c r="R7" s="209">
        <v>0.10226708541042714</v>
      </c>
    </row>
    <row r="8" spans="1:18" s="29" customFormat="1" ht="16.5" customHeight="1">
      <c r="A8" s="112" t="s">
        <v>708</v>
      </c>
      <c r="B8" s="520"/>
      <c r="C8" s="29" t="s">
        <v>559</v>
      </c>
      <c r="D8" s="30"/>
      <c r="E8" s="182">
        <v>1855.4229</v>
      </c>
      <c r="F8" s="182">
        <v>2528.5100000000002</v>
      </c>
      <c r="G8" s="182">
        <v>5284.1435165800003</v>
      </c>
      <c r="H8" s="182">
        <v>6600.9005757199993</v>
      </c>
      <c r="I8" s="208"/>
      <c r="J8" s="208">
        <v>2535.14085376</v>
      </c>
      <c r="K8" s="208">
        <v>5383.5013079600003</v>
      </c>
      <c r="L8" s="208">
        <v>5284.1435165800003</v>
      </c>
      <c r="M8" s="208">
        <v>5254.7967913499997</v>
      </c>
      <c r="N8" s="182">
        <v>5443.4266020699997</v>
      </c>
      <c r="O8" s="182">
        <v>6473.9907306300001</v>
      </c>
      <c r="P8" s="182">
        <v>6600.9005757199993</v>
      </c>
      <c r="Q8" s="182">
        <v>6363.8872829700003</v>
      </c>
      <c r="R8" s="182">
        <v>6554.3525870600006</v>
      </c>
    </row>
    <row r="9" spans="1:18" s="29" customFormat="1" ht="16.5" customHeight="1">
      <c r="A9" s="112" t="s">
        <v>709</v>
      </c>
      <c r="B9" s="520"/>
      <c r="C9" s="253" t="s">
        <v>560</v>
      </c>
      <c r="D9" s="30"/>
      <c r="E9" s="185">
        <v>23710.09901545</v>
      </c>
      <c r="F9" s="185">
        <v>37191.112226810001</v>
      </c>
      <c r="G9" s="185">
        <v>47250.310945410005</v>
      </c>
      <c r="H9" s="185">
        <v>58294.547120679999</v>
      </c>
      <c r="I9" s="208"/>
      <c r="J9" s="212">
        <v>45853.682944679997</v>
      </c>
      <c r="K9" s="212">
        <v>47508.93954462</v>
      </c>
      <c r="L9" s="212">
        <v>47250.310945410005</v>
      </c>
      <c r="M9" s="212">
        <v>49546.753006250001</v>
      </c>
      <c r="N9" s="185">
        <v>53258.885186910004</v>
      </c>
      <c r="O9" s="185">
        <v>56094.055361209997</v>
      </c>
      <c r="P9" s="185">
        <v>58294.547120679999</v>
      </c>
      <c r="Q9" s="185">
        <v>60547.899810410003</v>
      </c>
      <c r="R9" s="185">
        <v>64090.538620079999</v>
      </c>
    </row>
    <row r="10" spans="1:18" s="29" customFormat="1" ht="16.5" customHeight="1">
      <c r="A10" s="112" t="s">
        <v>710</v>
      </c>
      <c r="B10" s="520"/>
      <c r="C10" s="28" t="s">
        <v>561</v>
      </c>
      <c r="D10" s="28"/>
      <c r="E10" s="304">
        <v>11.946919004903176</v>
      </c>
      <c r="F10" s="304">
        <v>17.446560369268223</v>
      </c>
      <c r="G10" s="304">
        <v>8.503642110807812</v>
      </c>
      <c r="H10" s="304">
        <v>8.7538244136458001</v>
      </c>
      <c r="I10" s="207"/>
      <c r="J10" s="304">
        <v>16.41818064219758</v>
      </c>
      <c r="K10" s="304">
        <v>17.402756855394838</v>
      </c>
      <c r="L10" s="304">
        <v>8.503642110807812</v>
      </c>
      <c r="M10" s="304">
        <v>9.1303587246747213</v>
      </c>
      <c r="N10" s="304">
        <v>9.8687934208409622</v>
      </c>
      <c r="O10" s="304">
        <v>8.5167042621365638</v>
      </c>
      <c r="P10" s="304">
        <v>8.7538244136458001</v>
      </c>
      <c r="Q10" s="304">
        <v>8.9897461128984713</v>
      </c>
      <c r="R10" s="304">
        <v>9.8508729420314332</v>
      </c>
    </row>
    <row r="11" spans="1:18" s="29" customFormat="1" ht="16.5" customHeight="1">
      <c r="A11" s="112" t="s">
        <v>711</v>
      </c>
      <c r="B11" s="520"/>
      <c r="C11" s="29" t="s">
        <v>41</v>
      </c>
      <c r="D11" s="30"/>
      <c r="E11" s="182">
        <v>1997.1989951700002</v>
      </c>
      <c r="F11" s="182">
        <v>2143.05496907</v>
      </c>
      <c r="G11" s="182">
        <v>5575.2824217899997</v>
      </c>
      <c r="H11" s="182">
        <v>6657.4045933699999</v>
      </c>
      <c r="I11" s="208"/>
      <c r="J11" s="208">
        <v>2805.3978416</v>
      </c>
      <c r="K11" s="208">
        <v>2740.9864456999999</v>
      </c>
      <c r="L11" s="208">
        <v>5575.2824217899997</v>
      </c>
      <c r="M11" s="208">
        <v>5444.0389527500001</v>
      </c>
      <c r="N11" s="182">
        <v>5414.0723348099991</v>
      </c>
      <c r="O11" s="182">
        <v>6607.8928528900005</v>
      </c>
      <c r="P11" s="182">
        <v>6657.4045933699999</v>
      </c>
      <c r="Q11" s="182">
        <v>6753.1938751000007</v>
      </c>
      <c r="R11" s="182">
        <v>6525.4858608899995</v>
      </c>
    </row>
    <row r="12" spans="1:18" s="29" customFormat="1" ht="16.5" customHeight="1">
      <c r="A12" s="373" t="s">
        <v>792</v>
      </c>
      <c r="B12" s="528"/>
      <c r="C12" s="254" t="s">
        <v>562</v>
      </c>
      <c r="D12" s="30"/>
      <c r="E12" s="210">
        <v>23860.37463197</v>
      </c>
      <c r="F12" s="210">
        <v>37388.937892540001</v>
      </c>
      <c r="G12" s="210">
        <v>47410.206381579999</v>
      </c>
      <c r="H12" s="210">
        <v>58277.750860959997</v>
      </c>
      <c r="I12" s="208"/>
      <c r="J12" s="211">
        <v>46059.528536619997</v>
      </c>
      <c r="K12" s="211">
        <v>47700.720658450009</v>
      </c>
      <c r="L12" s="211">
        <v>47410.206381579999</v>
      </c>
      <c r="M12" s="211">
        <v>49706.028549709998</v>
      </c>
      <c r="N12" s="210">
        <v>53430.361437729996</v>
      </c>
      <c r="O12" s="210">
        <v>56277.46922395</v>
      </c>
      <c r="P12" s="210">
        <v>58277.750860959997</v>
      </c>
      <c r="Q12" s="210">
        <v>60709.498388329994</v>
      </c>
      <c r="R12" s="210">
        <v>64281.732100649999</v>
      </c>
    </row>
    <row r="13" spans="1:18" s="29" customFormat="1" ht="16.5" customHeight="1">
      <c r="A13" s="112" t="s">
        <v>713</v>
      </c>
      <c r="B13" s="524" t="s">
        <v>38</v>
      </c>
      <c r="C13" s="67" t="s">
        <v>563</v>
      </c>
      <c r="D13" s="28"/>
      <c r="E13" s="181">
        <v>2.8796317013333395E-2</v>
      </c>
      <c r="F13" s="181">
        <v>2.3165763545412086E-2</v>
      </c>
      <c r="G13" s="181">
        <v>1.4301848522564881E-2</v>
      </c>
      <c r="H13" s="181">
        <v>1.1202831098191746E-2</v>
      </c>
      <c r="I13" s="207"/>
      <c r="J13" s="181">
        <v>2.4253015075611582E-2</v>
      </c>
      <c r="K13" s="181">
        <v>1.1376111874753233E-2</v>
      </c>
      <c r="L13" s="181">
        <v>1.4301848522564881E-2</v>
      </c>
      <c r="M13" s="181">
        <v>1.2438892878226601E-2</v>
      </c>
      <c r="N13" s="181">
        <v>1.2798429051617788E-2</v>
      </c>
      <c r="O13" s="181">
        <v>1.3441353231001993E-2</v>
      </c>
      <c r="P13" s="181">
        <v>1.1202831098191746E-2</v>
      </c>
      <c r="Q13" s="181">
        <v>1.1308807419942214E-2</v>
      </c>
      <c r="R13" s="181">
        <v>1.1873934689334528E-2</v>
      </c>
    </row>
    <row r="14" spans="1:18" s="29" customFormat="1" ht="16.5" customHeight="1">
      <c r="A14" s="112" t="s">
        <v>714</v>
      </c>
      <c r="B14" s="522"/>
      <c r="C14" s="29" t="s">
        <v>564</v>
      </c>
      <c r="D14" s="30"/>
      <c r="E14" s="208">
        <v>652.69970000000001</v>
      </c>
      <c r="F14" s="208">
        <v>823.39</v>
      </c>
      <c r="G14" s="208">
        <v>651.52499999999998</v>
      </c>
      <c r="H14" s="208">
        <v>634.62947505900001</v>
      </c>
      <c r="I14" s="208"/>
      <c r="J14" s="208">
        <v>1038.55</v>
      </c>
      <c r="K14" s="208">
        <v>518.33900000000006</v>
      </c>
      <c r="L14" s="208">
        <v>651.52499999999998</v>
      </c>
      <c r="M14" s="208">
        <v>592.75025533550001</v>
      </c>
      <c r="N14" s="182">
        <v>654.50508435999996</v>
      </c>
      <c r="O14" s="182">
        <v>733.32216108449995</v>
      </c>
      <c r="P14" s="182">
        <v>634.62947505900001</v>
      </c>
      <c r="Q14" s="182">
        <v>664.60346430899995</v>
      </c>
      <c r="R14" s="182">
        <v>734.08059494700001</v>
      </c>
    </row>
    <row r="15" spans="1:18" s="29" customFormat="1" ht="16.5" customHeight="1">
      <c r="A15" s="112" t="s">
        <v>715</v>
      </c>
      <c r="B15" s="522"/>
      <c r="C15" s="29" t="s">
        <v>565</v>
      </c>
      <c r="D15" s="30"/>
      <c r="E15" s="208">
        <v>22666.082599999998</v>
      </c>
      <c r="F15" s="208">
        <v>35543.4</v>
      </c>
      <c r="G15" s="208">
        <v>45555.3</v>
      </c>
      <c r="H15" s="208">
        <v>56649.026437740002</v>
      </c>
      <c r="I15" s="208"/>
      <c r="J15" s="208">
        <v>42821.48</v>
      </c>
      <c r="K15" s="208">
        <v>45563.81</v>
      </c>
      <c r="L15" s="208">
        <v>45555.3</v>
      </c>
      <c r="M15" s="208">
        <v>47652.975320100013</v>
      </c>
      <c r="N15" s="182">
        <v>51139.486082260002</v>
      </c>
      <c r="O15" s="182">
        <v>54557.167606690004</v>
      </c>
      <c r="P15" s="182">
        <v>56649.026437740002</v>
      </c>
      <c r="Q15" s="182">
        <v>58768.660534180002</v>
      </c>
      <c r="R15" s="182">
        <v>61822.8594104</v>
      </c>
    </row>
    <row r="16" spans="1:18" s="29" customFormat="1" ht="16.5" customHeight="1">
      <c r="A16" s="111" t="s">
        <v>693</v>
      </c>
      <c r="B16" s="522"/>
      <c r="C16" s="39" t="s">
        <v>566</v>
      </c>
      <c r="D16" s="28"/>
      <c r="E16" s="184">
        <v>4.7712638265952498E-2</v>
      </c>
      <c r="F16" s="184">
        <v>3.7527642262698557E-2</v>
      </c>
      <c r="G16" s="184">
        <v>2.5577704460293314E-2</v>
      </c>
      <c r="H16" s="184">
        <v>1.9642855046996512E-2</v>
      </c>
      <c r="I16" s="207"/>
      <c r="J16" s="184">
        <v>3.387038467610181E-2</v>
      </c>
      <c r="K16" s="184">
        <v>2.12080596420712E-2</v>
      </c>
      <c r="L16" s="184">
        <v>2.5577704460293314E-2</v>
      </c>
      <c r="M16" s="184">
        <v>2.3441765866478861E-2</v>
      </c>
      <c r="N16" s="184">
        <v>2.350750377988298E-2</v>
      </c>
      <c r="O16" s="184">
        <v>2.3545146925708124E-2</v>
      </c>
      <c r="P16" s="184">
        <v>1.9642855046996512E-2</v>
      </c>
      <c r="Q16" s="184">
        <v>1.9995267961000433E-2</v>
      </c>
      <c r="R16" s="184">
        <v>2.0839955234798872E-2</v>
      </c>
    </row>
    <row r="17" spans="1:20" s="29" customFormat="1" ht="16.5" customHeight="1">
      <c r="A17" s="114"/>
      <c r="B17" s="522"/>
      <c r="C17" s="29" t="s">
        <v>567</v>
      </c>
      <c r="D17" s="30"/>
      <c r="E17" s="182">
        <v>1081.4585999999999</v>
      </c>
      <c r="F17" s="182">
        <v>1333.86</v>
      </c>
      <c r="G17" s="182">
        <v>1165.2</v>
      </c>
      <c r="H17" s="182">
        <v>1112.74861487</v>
      </c>
      <c r="I17" s="208"/>
      <c r="J17" s="208">
        <v>1450.38</v>
      </c>
      <c r="K17" s="208">
        <v>966.32</v>
      </c>
      <c r="L17" s="208">
        <v>1165.2</v>
      </c>
      <c r="M17" s="208">
        <v>1117.07</v>
      </c>
      <c r="N17" s="182">
        <v>1202.1616623800001</v>
      </c>
      <c r="O17" s="182">
        <v>1284.55652715</v>
      </c>
      <c r="P17" s="182">
        <v>1112.74861487</v>
      </c>
      <c r="Q17" s="182">
        <v>1175.09511509</v>
      </c>
      <c r="R17" s="182">
        <v>1288.3856226</v>
      </c>
    </row>
    <row r="18" spans="1:20" s="29" customFormat="1" ht="16.5" customHeight="1">
      <c r="A18" s="114"/>
      <c r="B18" s="522"/>
      <c r="C18" s="253" t="s">
        <v>565</v>
      </c>
      <c r="D18" s="30"/>
      <c r="E18" s="185">
        <v>22666.082599999998</v>
      </c>
      <c r="F18" s="185">
        <v>35543.4</v>
      </c>
      <c r="G18" s="185">
        <v>45555.3</v>
      </c>
      <c r="H18" s="185">
        <v>56649.026437740002</v>
      </c>
      <c r="I18" s="208"/>
      <c r="J18" s="212">
        <v>42821.48</v>
      </c>
      <c r="K18" s="212">
        <v>45563.81</v>
      </c>
      <c r="L18" s="212">
        <v>45555.3</v>
      </c>
      <c r="M18" s="212">
        <v>47652.98</v>
      </c>
      <c r="N18" s="185">
        <v>51139.486082260002</v>
      </c>
      <c r="O18" s="185">
        <v>54557.167606690004</v>
      </c>
      <c r="P18" s="185">
        <v>56649.026437740002</v>
      </c>
      <c r="Q18" s="185">
        <v>58768.660534180002</v>
      </c>
      <c r="R18" s="185">
        <v>61822.8594104</v>
      </c>
    </row>
    <row r="19" spans="1:20" s="29" customFormat="1" ht="16.5" customHeight="1">
      <c r="A19" s="109"/>
      <c r="B19" s="522"/>
      <c r="C19" s="28" t="s">
        <v>180</v>
      </c>
      <c r="D19" s="28"/>
      <c r="E19" s="207">
        <v>2.6649930954156208E-2</v>
      </c>
      <c r="F19" s="207">
        <v>2.3568369936472031E-2</v>
      </c>
      <c r="G19" s="207">
        <v>2.5609533907141432E-2</v>
      </c>
      <c r="H19" s="207">
        <v>1.8651619881433441E-2</v>
      </c>
      <c r="I19" s="207"/>
      <c r="J19" s="207">
        <v>2.3148429246256784E-2</v>
      </c>
      <c r="K19" s="207">
        <v>2.3795639565699182E-2</v>
      </c>
      <c r="L19" s="207">
        <v>2.5609533907141432E-2</v>
      </c>
      <c r="M19" s="207">
        <v>2.3556763921165055E-2</v>
      </c>
      <c r="N19" s="207">
        <v>2.2705124516548259E-2</v>
      </c>
      <c r="O19" s="207">
        <v>2.2640258055635142E-2</v>
      </c>
      <c r="P19" s="207">
        <v>1.8651619881433441E-2</v>
      </c>
      <c r="Q19" s="207">
        <v>1.9068702654678197E-2</v>
      </c>
      <c r="R19" s="207">
        <v>1.8541257419535839E-2</v>
      </c>
    </row>
    <row r="20" spans="1:20" s="29" customFormat="1" ht="16.5" customHeight="1">
      <c r="A20" s="109"/>
      <c r="B20" s="522"/>
      <c r="C20" s="29" t="s">
        <v>568</v>
      </c>
      <c r="D20" s="30"/>
      <c r="E20" s="182">
        <v>604.04999999999995</v>
      </c>
      <c r="F20" s="182">
        <v>837.7</v>
      </c>
      <c r="G20" s="182">
        <v>1166.6500000000001</v>
      </c>
      <c r="H20" s="182">
        <v>1056.5961077700001</v>
      </c>
      <c r="I20" s="208"/>
      <c r="J20" s="208">
        <v>991.25</v>
      </c>
      <c r="K20" s="208">
        <v>1084.22</v>
      </c>
      <c r="L20" s="208">
        <v>1166.6500000000001</v>
      </c>
      <c r="M20" s="208">
        <v>1122.55</v>
      </c>
      <c r="N20" s="182">
        <v>1161.12839921</v>
      </c>
      <c r="O20" s="182">
        <v>1235.1883534000001</v>
      </c>
      <c r="P20" s="182">
        <v>1056.5961077700001</v>
      </c>
      <c r="Q20" s="182">
        <v>1120.64211314</v>
      </c>
      <c r="R20" s="182">
        <v>1146.27355074</v>
      </c>
    </row>
    <row r="21" spans="1:20" s="29" customFormat="1" ht="16.5" customHeight="1">
      <c r="A21" s="109"/>
      <c r="B21" s="522"/>
      <c r="C21" s="29" t="s">
        <v>569</v>
      </c>
      <c r="D21" s="30"/>
      <c r="E21" s="182">
        <v>22666.1</v>
      </c>
      <c r="F21" s="182">
        <v>35543.4</v>
      </c>
      <c r="G21" s="182">
        <v>45555.3</v>
      </c>
      <c r="H21" s="182">
        <v>56649.026437740002</v>
      </c>
      <c r="I21" s="208"/>
      <c r="J21" s="208">
        <v>42821.48</v>
      </c>
      <c r="K21" s="208">
        <v>45563.81</v>
      </c>
      <c r="L21" s="208">
        <v>45555.3</v>
      </c>
      <c r="M21" s="208">
        <v>47652.98</v>
      </c>
      <c r="N21" s="182">
        <v>51139.486082260002</v>
      </c>
      <c r="O21" s="182">
        <v>54557.167606690004</v>
      </c>
      <c r="P21" s="182">
        <v>56649.026437740002</v>
      </c>
      <c r="Q21" s="182">
        <v>58768.660534180002</v>
      </c>
      <c r="R21" s="182">
        <v>61822.8594104</v>
      </c>
    </row>
    <row r="22" spans="1:20" s="29" customFormat="1" ht="16.5" customHeight="1">
      <c r="A22" s="109"/>
      <c r="B22" s="522"/>
      <c r="C22" s="40" t="s">
        <v>570</v>
      </c>
      <c r="D22" s="28"/>
      <c r="E22" s="209">
        <v>1.0074890449941911</v>
      </c>
      <c r="F22" s="459">
        <v>0.87529850638935136</v>
      </c>
      <c r="G22" s="459">
        <v>0.91861949551364563</v>
      </c>
      <c r="H22" s="459">
        <v>1.0140347158120924</v>
      </c>
      <c r="I22" s="459"/>
      <c r="J22" s="459">
        <v>0.98826210506384515</v>
      </c>
      <c r="K22" s="459">
        <v>0.97531988764850153</v>
      </c>
      <c r="L22" s="459">
        <v>0.91861949551364563</v>
      </c>
      <c r="M22" s="459">
        <v>0.93365280909880333</v>
      </c>
      <c r="N22" s="459">
        <v>0.92552951836547503</v>
      </c>
      <c r="O22" s="459">
        <v>0.94399169750853718</v>
      </c>
      <c r="P22" s="459">
        <v>1.0140347158120924</v>
      </c>
      <c r="Q22" s="459">
        <v>0.98019280030943079</v>
      </c>
      <c r="R22" s="459">
        <v>0.94869975560064124</v>
      </c>
      <c r="S22" s="478"/>
    </row>
    <row r="23" spans="1:20" s="29" customFormat="1" ht="16.5" customHeight="1">
      <c r="A23" s="109"/>
      <c r="B23" s="522"/>
      <c r="C23" s="29" t="s">
        <v>185</v>
      </c>
      <c r="D23" s="30"/>
      <c r="E23" s="182">
        <v>909.61360000000002</v>
      </c>
      <c r="F23" s="182">
        <v>1167.5256657325001</v>
      </c>
      <c r="G23" s="182">
        <v>1070.3754361724998</v>
      </c>
      <c r="H23" s="182">
        <v>1128.3657254500001</v>
      </c>
      <c r="I23" s="182"/>
      <c r="J23" s="182">
        <v>1433.3555919424998</v>
      </c>
      <c r="K23" s="182">
        <v>942.47111383250001</v>
      </c>
      <c r="L23" s="182">
        <v>1070.3754361724998</v>
      </c>
      <c r="M23" s="182">
        <v>1042.9555434600002</v>
      </c>
      <c r="N23" s="182">
        <v>1112.6361043799998</v>
      </c>
      <c r="O23" s="182">
        <v>1212.6106966099999</v>
      </c>
      <c r="P23" s="182">
        <v>1128.3657254500001</v>
      </c>
      <c r="Q23" s="182">
        <v>1151.81977149</v>
      </c>
      <c r="R23" s="182">
        <v>1222.29112528</v>
      </c>
    </row>
    <row r="24" spans="1:20" s="29" customFormat="1" ht="16.5" customHeight="1">
      <c r="A24" s="109"/>
      <c r="B24" s="527"/>
      <c r="C24" s="254" t="s">
        <v>939</v>
      </c>
      <c r="D24" s="30"/>
      <c r="E24" s="210">
        <v>902.85210000000006</v>
      </c>
      <c r="F24" s="210">
        <v>1333.86</v>
      </c>
      <c r="G24" s="210">
        <v>1165.2</v>
      </c>
      <c r="H24" s="210">
        <v>1112.7486148700002</v>
      </c>
      <c r="I24" s="210"/>
      <c r="J24" s="210">
        <v>1450.38</v>
      </c>
      <c r="K24" s="210">
        <v>966.32</v>
      </c>
      <c r="L24" s="210">
        <v>1165.2</v>
      </c>
      <c r="M24" s="210">
        <v>1117.07</v>
      </c>
      <c r="N24" s="210">
        <v>1202.1616623799996</v>
      </c>
      <c r="O24" s="210">
        <v>1284.55652715</v>
      </c>
      <c r="P24" s="210">
        <v>1112.7486148700002</v>
      </c>
      <c r="Q24" s="210">
        <v>1175.09511509</v>
      </c>
      <c r="R24" s="210">
        <v>1288.3856226</v>
      </c>
    </row>
    <row r="25" spans="1:20" s="29" customFormat="1" ht="16.5" customHeight="1">
      <c r="A25" s="109"/>
      <c r="B25" s="524" t="s">
        <v>571</v>
      </c>
      <c r="C25" s="28" t="s">
        <v>838</v>
      </c>
      <c r="D25" s="28"/>
      <c r="E25" s="207">
        <v>4.5384278036528225E-3</v>
      </c>
      <c r="F25" s="207">
        <v>6.8963029534571778E-3</v>
      </c>
      <c r="G25" s="207">
        <v>6.8422367002006837E-3</v>
      </c>
      <c r="H25" s="207">
        <v>1.1561728574212699E-2</v>
      </c>
      <c r="I25" s="207"/>
      <c r="J25" s="207">
        <v>5.3286842809304874E-3</v>
      </c>
      <c r="K25" s="207">
        <v>6.8805021939551299E-3</v>
      </c>
      <c r="L25" s="207">
        <v>6.8422289480337935E-3</v>
      </c>
      <c r="M25" s="207">
        <v>1.219520687896696E-2</v>
      </c>
      <c r="N25" s="207">
        <v>1.334993818156952E-2</v>
      </c>
      <c r="O25" s="207">
        <v>1.3254885212658347E-2</v>
      </c>
      <c r="P25" s="207">
        <v>1.1561728574212699E-2</v>
      </c>
      <c r="Q25" s="207">
        <v>1.3228976803214748E-2</v>
      </c>
      <c r="R25" s="207">
        <v>1.3122363763834391E-2</v>
      </c>
      <c r="T25" s="463"/>
    </row>
    <row r="26" spans="1:20" s="29" customFormat="1" ht="16.5" customHeight="1">
      <c r="A26" s="109"/>
      <c r="B26" s="520"/>
      <c r="C26" s="29" t="s">
        <v>189</v>
      </c>
      <c r="D26" s="30"/>
      <c r="E26" s="182">
        <v>85.217794900000001</v>
      </c>
      <c r="F26" s="182">
        <v>211.19690742999998</v>
      </c>
      <c r="G26" s="182">
        <v>305.21466306999997</v>
      </c>
      <c r="H26" s="182">
        <v>611.75262252000005</v>
      </c>
      <c r="I26" s="208"/>
      <c r="J26" s="208">
        <v>100.75</v>
      </c>
      <c r="K26" s="208">
        <v>214.16</v>
      </c>
      <c r="L26" s="182">
        <v>305.21466306999997</v>
      </c>
      <c r="M26" s="208">
        <v>145.85</v>
      </c>
      <c r="N26" s="182">
        <v>331.28</v>
      </c>
      <c r="O26" s="182">
        <v>510.8</v>
      </c>
      <c r="P26" s="182">
        <v>611.75262252000005</v>
      </c>
      <c r="Q26" s="182">
        <v>195.28289759</v>
      </c>
      <c r="R26" s="182">
        <v>402.28862944000002</v>
      </c>
    </row>
    <row r="27" spans="1:20" s="29" customFormat="1" ht="16.5" customHeight="1">
      <c r="A27" s="109"/>
      <c r="B27" s="520"/>
      <c r="C27" s="29" t="s">
        <v>572</v>
      </c>
      <c r="D27" s="30"/>
      <c r="E27" s="182">
        <v>18776.941836865</v>
      </c>
      <c r="F27" s="182">
        <v>30624.656262254997</v>
      </c>
      <c r="G27" s="182">
        <v>44607.44</v>
      </c>
      <c r="H27" s="182">
        <v>52911.865089486208</v>
      </c>
      <c r="I27" s="208"/>
      <c r="J27" s="208">
        <v>38127.589999999997</v>
      </c>
      <c r="K27" s="208">
        <v>41614.86</v>
      </c>
      <c r="L27" s="182">
        <v>44607.44</v>
      </c>
      <c r="M27" s="208">
        <v>48502.89</v>
      </c>
      <c r="N27" s="182">
        <v>50041.492300808597</v>
      </c>
      <c r="O27" s="182">
        <v>51523.473646194005</v>
      </c>
      <c r="P27" s="182">
        <v>52911.865089486208</v>
      </c>
      <c r="Q27" s="182">
        <v>59371.449043912493</v>
      </c>
      <c r="R27" s="182">
        <v>61650.326694897143</v>
      </c>
    </row>
    <row r="28" spans="1:20" s="29" customFormat="1" ht="16.5" customHeight="1">
      <c r="A28" s="109"/>
      <c r="B28" s="520"/>
      <c r="C28" s="39" t="s">
        <v>839</v>
      </c>
      <c r="D28" s="28"/>
      <c r="E28" s="184">
        <v>4.3204252043154673E-2</v>
      </c>
      <c r="F28" s="184">
        <v>8.9314613399925566E-2</v>
      </c>
      <c r="G28" s="184">
        <v>7.525141285663417E-2</v>
      </c>
      <c r="H28" s="184">
        <v>0.10390157136724584</v>
      </c>
      <c r="I28" s="207"/>
      <c r="J28" s="184">
        <v>8.082953639569472E-2</v>
      </c>
      <c r="K28" s="184">
        <v>8.6933501594306531E-2</v>
      </c>
      <c r="L28" s="184">
        <v>7.5252778031179038E-2</v>
      </c>
      <c r="M28" s="184">
        <v>0.10827243723484743</v>
      </c>
      <c r="N28" s="184">
        <v>0.12146679322729687</v>
      </c>
      <c r="O28" s="184">
        <v>0.12132412371690429</v>
      </c>
      <c r="P28" s="184">
        <v>0.10390157136724584</v>
      </c>
      <c r="Q28" s="184">
        <v>0.11653293493393697</v>
      </c>
      <c r="R28" s="184">
        <v>0.12033800358084948</v>
      </c>
      <c r="T28" s="463"/>
    </row>
    <row r="29" spans="1:20" s="29" customFormat="1" ht="16.5" customHeight="1">
      <c r="A29" s="109"/>
      <c r="B29" s="520"/>
      <c r="C29" s="253" t="s">
        <v>573</v>
      </c>
      <c r="D29" s="30"/>
      <c r="E29" s="185">
        <v>1972.44</v>
      </c>
      <c r="F29" s="185">
        <v>2364.64</v>
      </c>
      <c r="G29" s="185">
        <v>4055.9326593838464</v>
      </c>
      <c r="H29" s="185">
        <v>5887.8091492738504</v>
      </c>
      <c r="I29" s="208"/>
      <c r="J29" s="212">
        <v>2513.56</v>
      </c>
      <c r="K29" s="212">
        <v>3293.68</v>
      </c>
      <c r="L29" s="212">
        <v>4055.9326593838464</v>
      </c>
      <c r="M29" s="212">
        <v>5463.0965450125004</v>
      </c>
      <c r="N29" s="185">
        <v>5499.8638803214299</v>
      </c>
      <c r="O29" s="185">
        <v>5629.03491915</v>
      </c>
      <c r="P29" s="185">
        <v>5887.8091492738504</v>
      </c>
      <c r="Q29" s="185">
        <v>6739.9274086799996</v>
      </c>
      <c r="R29" s="185">
        <v>6722.7142629646705</v>
      </c>
    </row>
    <row r="30" spans="1:20" s="29" customFormat="1" ht="16.5" customHeight="1">
      <c r="A30" s="109"/>
      <c r="B30" s="520"/>
      <c r="C30" s="28" t="s">
        <v>836</v>
      </c>
      <c r="D30" s="28"/>
      <c r="E30" s="460">
        <v>0.66083785559961228</v>
      </c>
      <c r="F30" s="460">
        <v>0.4859280360919509</v>
      </c>
      <c r="G30" s="460">
        <v>0.42755324657291671</v>
      </c>
      <c r="H30" s="460">
        <v>0.41636039299463246</v>
      </c>
      <c r="I30" s="460"/>
      <c r="J30" s="460">
        <v>0.44710431120198263</v>
      </c>
      <c r="K30" s="460">
        <v>0.43859135144767553</v>
      </c>
      <c r="L30" s="460">
        <v>0.5859384626358547</v>
      </c>
      <c r="M30" s="460">
        <v>0.44929780654206425</v>
      </c>
      <c r="N30" s="460">
        <v>0.43043915520474907</v>
      </c>
      <c r="O30" s="460">
        <v>0.41381839286896405</v>
      </c>
      <c r="P30" s="460">
        <v>0.41635393902111667</v>
      </c>
      <c r="Q30" s="460">
        <v>0.41325843364871451</v>
      </c>
      <c r="R30" s="460">
        <v>0.40702680554285314</v>
      </c>
      <c r="S30" s="431"/>
    </row>
    <row r="31" spans="1:20" s="29" customFormat="1" ht="16.5" customHeight="1">
      <c r="A31" s="109"/>
      <c r="B31" s="520"/>
      <c r="C31" s="29" t="s">
        <v>913</v>
      </c>
      <c r="D31" s="30"/>
      <c r="E31" s="182">
        <v>488.70889233999992</v>
      </c>
      <c r="F31" s="182">
        <v>585.08764712000004</v>
      </c>
      <c r="G31" s="182">
        <v>745.90311126000006</v>
      </c>
      <c r="H31" s="182">
        <v>875.42481248000001</v>
      </c>
      <c r="I31" s="208"/>
      <c r="J31" s="208">
        <v>360.81317913999999</v>
      </c>
      <c r="K31" s="208">
        <v>556.23909556000001</v>
      </c>
      <c r="L31" s="208">
        <v>745.90362544999994</v>
      </c>
      <c r="M31" s="208">
        <v>226.17723358000001</v>
      </c>
      <c r="N31" s="182">
        <v>439.07897087999999</v>
      </c>
      <c r="O31" s="182">
        <v>645.07005850999997</v>
      </c>
      <c r="P31" s="182">
        <v>875.42481248000001</v>
      </c>
      <c r="Q31" s="182">
        <v>226.78213017000002</v>
      </c>
      <c r="R31" s="182">
        <v>458.89238466</v>
      </c>
    </row>
    <row r="32" spans="1:20" s="29" customFormat="1" ht="16.5" customHeight="1">
      <c r="A32" s="109"/>
      <c r="B32" s="520"/>
      <c r="C32" s="253" t="s">
        <v>885</v>
      </c>
      <c r="D32" s="30"/>
      <c r="E32" s="185">
        <v>739.52920251000023</v>
      </c>
      <c r="F32" s="185">
        <v>1204.06233776</v>
      </c>
      <c r="G32" s="185">
        <v>1744.5853054300001</v>
      </c>
      <c r="H32" s="185">
        <v>2102.5650547199998</v>
      </c>
      <c r="I32" s="208"/>
      <c r="J32" s="212">
        <v>807</v>
      </c>
      <c r="K32" s="212">
        <v>1268.24</v>
      </c>
      <c r="L32" s="212">
        <v>1273.0067626804</v>
      </c>
      <c r="M32" s="212">
        <v>503.40159752999995</v>
      </c>
      <c r="N32" s="185">
        <v>1020.0720951399999</v>
      </c>
      <c r="O32" s="185">
        <v>1558.8240388199999</v>
      </c>
      <c r="P32" s="185">
        <v>2102.5976469399998</v>
      </c>
      <c r="Q32" s="185">
        <v>548.76588522999998</v>
      </c>
      <c r="R32" s="185">
        <v>1127.42546292</v>
      </c>
    </row>
    <row r="33" spans="1:20" s="29" customFormat="1" ht="16.5" customHeight="1">
      <c r="A33" s="109"/>
      <c r="B33" s="520"/>
      <c r="C33" s="28" t="s">
        <v>780</v>
      </c>
      <c r="D33" s="30"/>
      <c r="E33" s="207">
        <v>8.0088431818334388E-3</v>
      </c>
      <c r="F33" s="207">
        <v>1.1743215669816039E-2</v>
      </c>
      <c r="G33" s="207">
        <v>1.4194170550281104E-2</v>
      </c>
      <c r="H33" s="207">
        <v>1.0873486541292115E-2</v>
      </c>
      <c r="I33" s="208"/>
      <c r="J33" s="207">
        <v>1.8208538385973427E-2</v>
      </c>
      <c r="K33" s="207">
        <v>1.4737847308440466E-2</v>
      </c>
      <c r="L33" s="207">
        <v>1.4194216902459979E-2</v>
      </c>
      <c r="M33" s="207">
        <v>7.5404231906771348E-3</v>
      </c>
      <c r="N33" s="207">
        <v>6.0937530777131401E-3</v>
      </c>
      <c r="O33" s="207">
        <v>6.3034939979680019E-3</v>
      </c>
      <c r="P33" s="207">
        <v>1.0873486541292115E-2</v>
      </c>
      <c r="Q33" s="207">
        <v>4.5651548329185892E-3</v>
      </c>
      <c r="R33" s="207">
        <v>4.9851999145649464E-3</v>
      </c>
      <c r="S33" s="431"/>
      <c r="T33" s="463"/>
    </row>
    <row r="34" spans="1:20" s="29" customFormat="1" ht="16.5" customHeight="1">
      <c r="A34" s="109"/>
      <c r="B34" s="520"/>
      <c r="C34" s="29" t="s">
        <v>914</v>
      </c>
      <c r="D34" s="30"/>
      <c r="E34" s="182">
        <v>138.54447919</v>
      </c>
      <c r="F34" s="182">
        <v>341.78329754999999</v>
      </c>
      <c r="G34" s="182">
        <v>597.47733655000002</v>
      </c>
      <c r="H34" s="182">
        <v>415.98855681999999</v>
      </c>
      <c r="I34" s="208"/>
      <c r="J34" s="208">
        <v>321.02999999999997</v>
      </c>
      <c r="K34" s="208">
        <v>430</v>
      </c>
      <c r="L34" s="208">
        <v>597.48</v>
      </c>
      <c r="M34" s="208">
        <v>86.68412266</v>
      </c>
      <c r="N34" s="182">
        <v>145.33108426999999</v>
      </c>
      <c r="O34" s="182">
        <v>234.11663473999999</v>
      </c>
      <c r="P34" s="182">
        <v>415.98855681999999</v>
      </c>
      <c r="Q34" s="182">
        <v>65.172592839999993</v>
      </c>
      <c r="R34" s="182">
        <v>145.75183794</v>
      </c>
    </row>
    <row r="35" spans="1:20" s="29" customFormat="1" ht="16.5" customHeight="1">
      <c r="A35" s="109"/>
      <c r="B35" s="528"/>
      <c r="C35" s="29" t="s">
        <v>28</v>
      </c>
      <c r="D35" s="30"/>
      <c r="E35" s="182">
        <v>17298.9376923077</v>
      </c>
      <c r="F35" s="182">
        <v>29104.744999999999</v>
      </c>
      <c r="G35" s="182">
        <v>42093.149045483849</v>
      </c>
      <c r="H35" s="182">
        <v>51149.663411883099</v>
      </c>
      <c r="I35" s="208"/>
      <c r="J35" s="208">
        <v>35553.701538461537</v>
      </c>
      <c r="K35" s="208">
        <v>39008.982307692313</v>
      </c>
      <c r="L35" s="208">
        <v>42093.149045483849</v>
      </c>
      <c r="M35" s="208">
        <v>46622.353459799997</v>
      </c>
      <c r="N35" s="182">
        <v>48093.673521752899</v>
      </c>
      <c r="O35" s="182">
        <v>49657.076405275002</v>
      </c>
      <c r="P35" s="182">
        <v>51149.663411883099</v>
      </c>
      <c r="Q35" s="182">
        <v>57418.1480434525</v>
      </c>
      <c r="R35" s="182">
        <v>58795.103396444283</v>
      </c>
    </row>
    <row r="36" spans="1:20" s="29" customFormat="1" ht="16.5" customHeight="1">
      <c r="A36" s="109"/>
      <c r="B36" s="524" t="s">
        <v>190</v>
      </c>
      <c r="C36" s="67" t="s">
        <v>574</v>
      </c>
      <c r="D36" s="28"/>
      <c r="E36" s="181">
        <v>0.14776146182091426</v>
      </c>
      <c r="F36" s="181">
        <v>1.2591487501891105</v>
      </c>
      <c r="G36" s="181">
        <v>1.4448709969298683</v>
      </c>
      <c r="H36" s="181">
        <v>1.3193811050554534</v>
      </c>
      <c r="I36" s="207"/>
      <c r="J36" s="181">
        <v>1.9065625670067983</v>
      </c>
      <c r="K36" s="181">
        <v>1.4320088861177986</v>
      </c>
      <c r="L36" s="181">
        <v>1.4448709969298683</v>
      </c>
      <c r="M36" s="181">
        <v>1.6621491597408535</v>
      </c>
      <c r="N36" s="181">
        <v>1.7091363091092444</v>
      </c>
      <c r="O36" s="181">
        <v>1.6570347988365108</v>
      </c>
      <c r="P36" s="181">
        <v>1.3193811050554534</v>
      </c>
      <c r="Q36" s="181">
        <v>1.1862771046164071</v>
      </c>
      <c r="R36" s="181">
        <v>1.2831609658831069</v>
      </c>
    </row>
    <row r="37" spans="1:20" s="29" customFormat="1" ht="16.5" customHeight="1">
      <c r="A37" s="109"/>
      <c r="B37" s="522"/>
      <c r="C37" s="29" t="s">
        <v>575</v>
      </c>
      <c r="D37" s="30"/>
      <c r="E37" s="182">
        <v>274.16000000000003</v>
      </c>
      <c r="F37" s="182">
        <v>4494.33</v>
      </c>
      <c r="G37" s="182">
        <v>5525.1</v>
      </c>
      <c r="H37" s="182">
        <v>6768.0432663077818</v>
      </c>
      <c r="I37" s="208"/>
      <c r="J37" s="182">
        <v>6046.32</v>
      </c>
      <c r="K37" s="182">
        <v>5466.25</v>
      </c>
      <c r="L37" s="182">
        <v>5525.1</v>
      </c>
      <c r="M37" s="182">
        <v>6496.284378000395</v>
      </c>
      <c r="N37" s="182">
        <v>6012.2544755401204</v>
      </c>
      <c r="O37" s="182">
        <v>6755.3946220144107</v>
      </c>
      <c r="P37" s="182">
        <v>6768.0432663077818</v>
      </c>
      <c r="Q37" s="182">
        <v>7230.8867115097764</v>
      </c>
      <c r="R37" s="182">
        <v>7908.7460619582007</v>
      </c>
    </row>
    <row r="38" spans="1:20" s="29" customFormat="1" ht="16.5" customHeight="1">
      <c r="A38" s="109"/>
      <c r="B38" s="522"/>
      <c r="C38" s="29" t="s">
        <v>576</v>
      </c>
      <c r="D38" s="30"/>
      <c r="E38" s="182">
        <v>1855.4229</v>
      </c>
      <c r="F38" s="182">
        <v>3569.34</v>
      </c>
      <c r="G38" s="182">
        <v>3823.94</v>
      </c>
      <c r="H38" s="182">
        <v>5129.7106199071432</v>
      </c>
      <c r="I38" s="208"/>
      <c r="J38" s="182">
        <v>3171.32</v>
      </c>
      <c r="K38" s="182">
        <v>3817.19</v>
      </c>
      <c r="L38" s="182">
        <v>3823.94</v>
      </c>
      <c r="M38" s="182">
        <v>3908.3642643799994</v>
      </c>
      <c r="N38" s="182">
        <v>3517.7150257100002</v>
      </c>
      <c r="O38" s="182">
        <v>4076.7970755699998</v>
      </c>
      <c r="P38" s="182">
        <v>5129.7106199071432</v>
      </c>
      <c r="Q38" s="182">
        <v>6095.4448866716903</v>
      </c>
      <c r="R38" s="182">
        <v>6163.4871011800005</v>
      </c>
    </row>
    <row r="39" spans="1:20" s="29" customFormat="1" ht="16.5" customHeight="1">
      <c r="A39" s="109"/>
      <c r="B39" s="522"/>
      <c r="C39" s="40" t="s">
        <v>577</v>
      </c>
      <c r="D39" s="28"/>
      <c r="E39" s="377"/>
      <c r="F39" s="209">
        <v>0.13688694132117332</v>
      </c>
      <c r="G39" s="209">
        <v>6.576295435577853E-2</v>
      </c>
      <c r="H39" s="209">
        <v>5.311121169327581E-2</v>
      </c>
      <c r="I39" s="207"/>
      <c r="J39" s="209">
        <v>0.13513257650465063</v>
      </c>
      <c r="K39" s="209">
        <v>6.4610263564105944E-2</v>
      </c>
      <c r="L39" s="209">
        <v>6.576295435577853E-2</v>
      </c>
      <c r="M39" s="209">
        <v>6.5793258770262125E-2</v>
      </c>
      <c r="N39" s="209">
        <v>6.3554006533025217E-2</v>
      </c>
      <c r="O39" s="209">
        <v>5.3360535671694242E-2</v>
      </c>
      <c r="P39" s="209">
        <v>5.311121169327581E-2</v>
      </c>
      <c r="Q39" s="209">
        <v>5.5082741070360812E-2</v>
      </c>
      <c r="R39" s="209">
        <v>5.2533720545665664E-2</v>
      </c>
    </row>
    <row r="40" spans="1:20" s="29" customFormat="1" ht="16.5" customHeight="1">
      <c r="A40" s="109"/>
      <c r="B40" s="522"/>
      <c r="C40" s="29" t="s">
        <v>578</v>
      </c>
      <c r="D40" s="30"/>
      <c r="E40" s="378"/>
      <c r="F40" s="182">
        <v>346.12</v>
      </c>
      <c r="G40" s="182">
        <v>347.5</v>
      </c>
      <c r="H40" s="182">
        <v>350.26854523000003</v>
      </c>
      <c r="I40" s="208"/>
      <c r="J40" s="208">
        <v>342.58</v>
      </c>
      <c r="K40" s="208">
        <v>347.83</v>
      </c>
      <c r="L40" s="208">
        <v>347.5</v>
      </c>
      <c r="M40" s="208">
        <v>345.73014997000007</v>
      </c>
      <c r="N40" s="182">
        <v>345.95156982999998</v>
      </c>
      <c r="O40" s="182">
        <v>345.45561332</v>
      </c>
      <c r="P40" s="182">
        <v>350.26854523000003</v>
      </c>
      <c r="Q40" s="182">
        <v>350.74113199999999</v>
      </c>
      <c r="R40" s="182">
        <v>344.77468880999999</v>
      </c>
    </row>
    <row r="41" spans="1:20" s="29" customFormat="1" ht="16.5" customHeight="1" thickBot="1">
      <c r="A41" s="109"/>
      <c r="B41" s="526"/>
      <c r="C41" s="266" t="s">
        <v>41</v>
      </c>
      <c r="D41" s="68"/>
      <c r="E41" s="379"/>
      <c r="F41" s="213">
        <v>2528.5100000000002</v>
      </c>
      <c r="G41" s="213">
        <v>5284.13</v>
      </c>
      <c r="H41" s="213">
        <v>6595.0019602799994</v>
      </c>
      <c r="I41" s="214"/>
      <c r="J41" s="214">
        <v>2535.14</v>
      </c>
      <c r="K41" s="214">
        <v>5383.51</v>
      </c>
      <c r="L41" s="214">
        <v>5284.13</v>
      </c>
      <c r="M41" s="214">
        <v>5254.7959537499992</v>
      </c>
      <c r="N41" s="213">
        <v>5443.4266020699997</v>
      </c>
      <c r="O41" s="213">
        <v>6473.9907306300001</v>
      </c>
      <c r="P41" s="213">
        <v>6595.0019602799994</v>
      </c>
      <c r="Q41" s="213">
        <v>6367.5322829700008</v>
      </c>
      <c r="R41" s="213">
        <v>6562.9215907199996</v>
      </c>
    </row>
    <row r="42" spans="1:20" ht="16.5" customHeight="1"/>
    <row r="43" spans="1:20" ht="16.5" customHeight="1">
      <c r="C43" s="63"/>
    </row>
    <row r="44" spans="1:20" ht="16.5" customHeight="1">
      <c r="C44" s="63"/>
    </row>
    <row r="45" spans="1:20" ht="16.5" customHeight="1">
      <c r="C45" s="63"/>
    </row>
    <row r="46" spans="1:20" ht="16.5" customHeight="1">
      <c r="C46" s="290"/>
    </row>
    <row r="47" spans="1:20" ht="16.5" customHeight="1"/>
    <row r="48" spans="1:20" ht="16.5" customHeight="1"/>
    <row r="49" spans="15:18" ht="16.5" customHeight="1">
      <c r="O49" s="23"/>
      <c r="P49" s="23"/>
      <c r="Q49" s="23"/>
      <c r="R49" s="23"/>
    </row>
    <row r="50" spans="15:18" ht="16.5" customHeight="1"/>
    <row r="51" spans="15:18" ht="16.5" customHeight="1"/>
    <row r="52" spans="15:18" ht="16.5" customHeight="1"/>
    <row r="53" spans="15:18" ht="16.5" customHeight="1"/>
    <row r="54" spans="15:18" ht="16.5" customHeight="1"/>
    <row r="55" spans="15:18" ht="16.5" customHeight="1"/>
    <row r="56" spans="15:18" ht="16.5" customHeight="1"/>
    <row r="57" spans="15:18" ht="16.5" customHeight="1"/>
    <row r="58" spans="15:18" ht="16.5" customHeight="1"/>
    <row r="59" spans="15:18" ht="16.5" customHeight="1"/>
    <row r="60" spans="15:18" ht="16.5" customHeight="1"/>
    <row r="61" spans="15:18" ht="16.5" customHeight="1"/>
    <row r="62" spans="15:18" ht="16.5" customHeight="1"/>
    <row r="63" spans="15:18" ht="16.5" customHeight="1"/>
    <row r="64" spans="15:18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</sheetData>
  <mergeCells count="6">
    <mergeCell ref="M2:R2"/>
    <mergeCell ref="B36:B41"/>
    <mergeCell ref="B13:B24"/>
    <mergeCell ref="B25:B35"/>
    <mergeCell ref="B4:B12"/>
    <mergeCell ref="F2:H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203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20"/>
      <c r="B1" s="19" t="s">
        <v>762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 ht="16.5" customHeight="1">
      <c r="A3" s="110"/>
      <c r="B3" s="239" t="s">
        <v>721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519" t="s">
        <v>579</v>
      </c>
      <c r="C4" s="519"/>
      <c r="D4" s="6"/>
      <c r="E4" s="171">
        <v>18566.71</v>
      </c>
      <c r="F4" s="171">
        <v>24693.362999999998</v>
      </c>
      <c r="G4" s="171">
        <v>33641.837</v>
      </c>
      <c r="H4" s="171">
        <v>40135.65</v>
      </c>
      <c r="I4" s="172"/>
      <c r="J4" s="171">
        <v>8735.5190000000002</v>
      </c>
      <c r="K4" s="171">
        <v>8448.7389999999978</v>
      </c>
      <c r="L4" s="171">
        <v>8194.3900000000012</v>
      </c>
      <c r="M4" s="171">
        <v>8294.4840000000004</v>
      </c>
      <c r="N4" s="171">
        <v>10227.131000000001</v>
      </c>
      <c r="O4" s="171">
        <v>10683.009000000002</v>
      </c>
      <c r="P4" s="171">
        <v>10931.027999999998</v>
      </c>
      <c r="Q4" s="171">
        <v>9778.6817064999996</v>
      </c>
      <c r="R4" s="171">
        <v>10277.673600559998</v>
      </c>
    </row>
    <row r="5" spans="1:18" ht="16.5" customHeight="1">
      <c r="A5" s="113" t="s">
        <v>50</v>
      </c>
      <c r="B5" s="101"/>
      <c r="C5" s="41" t="s">
        <v>580</v>
      </c>
      <c r="D5" s="16"/>
      <c r="E5" s="171">
        <v>16238.28</v>
      </c>
      <c r="F5" s="171">
        <v>21094.727999999999</v>
      </c>
      <c r="G5" s="171">
        <v>28750.697999999997</v>
      </c>
      <c r="H5" s="171">
        <v>30040.174000000003</v>
      </c>
      <c r="I5" s="173"/>
      <c r="J5" s="171">
        <v>7178.5989999999993</v>
      </c>
      <c r="K5" s="171">
        <v>7150.9939999999988</v>
      </c>
      <c r="L5" s="171">
        <v>7172.9250000000011</v>
      </c>
      <c r="M5" s="171">
        <v>6741.2</v>
      </c>
      <c r="N5" s="171">
        <v>7288.8990000000013</v>
      </c>
      <c r="O5" s="171">
        <v>7641.2610000000013</v>
      </c>
      <c r="P5" s="171">
        <v>8368.8120000000017</v>
      </c>
      <c r="Q5" s="171">
        <v>7936.1719999999996</v>
      </c>
      <c r="R5" s="171">
        <v>8293.1949999999997</v>
      </c>
    </row>
    <row r="6" spans="1:18" ht="16.5" customHeight="1">
      <c r="A6" s="113" t="s">
        <v>707</v>
      </c>
      <c r="B6" s="16"/>
      <c r="C6" s="16" t="s">
        <v>581</v>
      </c>
      <c r="D6" s="16"/>
      <c r="E6" s="163">
        <v>9937.3919999999998</v>
      </c>
      <c r="F6" s="163">
        <v>13162.794</v>
      </c>
      <c r="G6" s="163">
        <v>16620.727999999999</v>
      </c>
      <c r="H6" s="163">
        <v>18130.782000000003</v>
      </c>
      <c r="I6" s="172"/>
      <c r="J6" s="163">
        <v>4283.12</v>
      </c>
      <c r="K6" s="163">
        <v>4424.1849999999995</v>
      </c>
      <c r="L6" s="163">
        <v>4442.1620000000003</v>
      </c>
      <c r="M6" s="163">
        <v>3837.6450000000004</v>
      </c>
      <c r="N6" s="163">
        <v>4447.2190000000001</v>
      </c>
      <c r="O6" s="163">
        <v>4580.1759999999995</v>
      </c>
      <c r="P6" s="163">
        <v>5265.742000000002</v>
      </c>
      <c r="Q6" s="163">
        <v>4412.4589999999989</v>
      </c>
      <c r="R6" s="163">
        <v>4647.7929999999997</v>
      </c>
    </row>
    <row r="7" spans="1:18" ht="16.5" customHeight="1">
      <c r="A7" s="374" t="s">
        <v>324</v>
      </c>
      <c r="B7" s="16"/>
      <c r="C7" s="16" t="s">
        <v>582</v>
      </c>
      <c r="D7" s="16"/>
      <c r="E7" s="163">
        <v>1786.86</v>
      </c>
      <c r="F7" s="163">
        <v>3846.3690000000001</v>
      </c>
      <c r="G7" s="163">
        <v>4724.4219999999996</v>
      </c>
      <c r="H7" s="163">
        <v>4865.0039999999999</v>
      </c>
      <c r="I7" s="172"/>
      <c r="J7" s="163">
        <v>1169.4570000000001</v>
      </c>
      <c r="K7" s="163">
        <v>1240.7239999999999</v>
      </c>
      <c r="L7" s="163">
        <v>1396.1410000000001</v>
      </c>
      <c r="M7" s="163">
        <v>1052.4699999999998</v>
      </c>
      <c r="N7" s="163">
        <v>1199.1909999999998</v>
      </c>
      <c r="O7" s="163">
        <v>1272.6570000000002</v>
      </c>
      <c r="P7" s="163">
        <v>1340.6859999999997</v>
      </c>
      <c r="Q7" s="163">
        <v>1105.4419999999998</v>
      </c>
      <c r="R7" s="163">
        <v>1228.943</v>
      </c>
    </row>
    <row r="8" spans="1:18" ht="16.5" customHeight="1">
      <c r="A8" s="112" t="s">
        <v>708</v>
      </c>
      <c r="B8" s="16"/>
      <c r="C8" s="16" t="s">
        <v>583</v>
      </c>
      <c r="D8" s="16"/>
      <c r="E8" s="163">
        <v>1532.116</v>
      </c>
      <c r="F8" s="163">
        <v>2065.0239999999999</v>
      </c>
      <c r="G8" s="163">
        <v>2260.0519999999997</v>
      </c>
      <c r="H8" s="163">
        <v>2678.7170000000001</v>
      </c>
      <c r="I8" s="172"/>
      <c r="J8" s="163">
        <v>557.80600000000004</v>
      </c>
      <c r="K8" s="163">
        <v>609.67599999999993</v>
      </c>
      <c r="L8" s="163">
        <v>603.68799999999999</v>
      </c>
      <c r="M8" s="163">
        <v>568.43499999999995</v>
      </c>
      <c r="N8" s="163">
        <v>672.42599999999993</v>
      </c>
      <c r="O8" s="163">
        <v>657.25599999999986</v>
      </c>
      <c r="P8" s="163">
        <v>780.60000000000025</v>
      </c>
      <c r="Q8" s="163">
        <v>378.34699999999998</v>
      </c>
      <c r="R8" s="163">
        <v>363.70899999999995</v>
      </c>
    </row>
    <row r="9" spans="1:18" s="6" customFormat="1" ht="16.5" customHeight="1">
      <c r="A9" s="112" t="s">
        <v>709</v>
      </c>
      <c r="B9" s="16"/>
      <c r="C9" s="16" t="s">
        <v>584</v>
      </c>
      <c r="D9" s="15"/>
      <c r="E9" s="163">
        <v>5671.0039999999999</v>
      </c>
      <c r="F9" s="163">
        <v>5625.9869999999992</v>
      </c>
      <c r="G9" s="163">
        <v>7302.7740000000003</v>
      </c>
      <c r="H9" s="163">
        <v>7197.1469999999999</v>
      </c>
      <c r="I9" s="172"/>
      <c r="J9" s="163">
        <v>1926.4269999999999</v>
      </c>
      <c r="K9" s="163">
        <v>1976.0719999999999</v>
      </c>
      <c r="L9" s="163">
        <v>1867.4349999999999</v>
      </c>
      <c r="M9" s="163">
        <v>1538.6689999999999</v>
      </c>
      <c r="N9" s="163">
        <v>1744.3720000000001</v>
      </c>
      <c r="O9" s="163">
        <v>1775.2759999999992</v>
      </c>
      <c r="P9" s="163">
        <v>2138.8300000000004</v>
      </c>
      <c r="Q9" s="163">
        <v>2052.2659999999996</v>
      </c>
      <c r="R9" s="163">
        <v>2192.248</v>
      </c>
    </row>
    <row r="10" spans="1:18" s="6" customFormat="1" ht="16.5" customHeight="1">
      <c r="A10" s="112" t="s">
        <v>710</v>
      </c>
      <c r="B10" s="16"/>
      <c r="C10" s="16" t="s">
        <v>585</v>
      </c>
      <c r="D10" s="15"/>
      <c r="E10" s="163">
        <v>902.47899999999993</v>
      </c>
      <c r="F10" s="163">
        <v>1487.585</v>
      </c>
      <c r="G10" s="163">
        <v>2160.21</v>
      </c>
      <c r="H10" s="163">
        <v>3287.0650000000001</v>
      </c>
      <c r="I10" s="172"/>
      <c r="J10" s="163">
        <v>571.48099999999999</v>
      </c>
      <c r="K10" s="163">
        <v>556.25199999999995</v>
      </c>
      <c r="L10" s="163">
        <v>534.64099999999996</v>
      </c>
      <c r="M10" s="163">
        <v>653.20900000000006</v>
      </c>
      <c r="N10" s="163">
        <v>807.32799999999997</v>
      </c>
      <c r="O10" s="163">
        <v>851.99599999999975</v>
      </c>
      <c r="P10" s="163">
        <v>974.53200000000015</v>
      </c>
      <c r="Q10" s="163">
        <v>867.48</v>
      </c>
      <c r="R10" s="163">
        <v>854.87799999999993</v>
      </c>
    </row>
    <row r="11" spans="1:18" s="6" customFormat="1" ht="16.5" customHeight="1">
      <c r="A11" s="112" t="s">
        <v>711</v>
      </c>
      <c r="B11" s="36"/>
      <c r="C11" s="36" t="s">
        <v>586</v>
      </c>
      <c r="D11" s="15"/>
      <c r="E11" s="234">
        <v>44.933</v>
      </c>
      <c r="F11" s="234">
        <v>137.82900000000001</v>
      </c>
      <c r="G11" s="234">
        <v>173.27</v>
      </c>
      <c r="H11" s="234">
        <v>102.84899999999998</v>
      </c>
      <c r="I11" s="172"/>
      <c r="J11" s="234">
        <v>57.948999999999998</v>
      </c>
      <c r="K11" s="234">
        <v>41.461000000000006</v>
      </c>
      <c r="L11" s="234">
        <v>40.257000000000005</v>
      </c>
      <c r="M11" s="234">
        <v>24.861999999999998</v>
      </c>
      <c r="N11" s="234">
        <v>23.901999999999997</v>
      </c>
      <c r="O11" s="234">
        <v>22.990999999999996</v>
      </c>
      <c r="P11" s="234">
        <v>31.093999999999987</v>
      </c>
      <c r="Q11" s="234">
        <v>8.9239999999999995</v>
      </c>
      <c r="R11" s="234">
        <v>8.0150000000000006</v>
      </c>
    </row>
    <row r="12" spans="1:18" s="6" customFormat="1" ht="16.5" customHeight="1">
      <c r="A12" s="112" t="s">
        <v>712</v>
      </c>
      <c r="B12" s="16"/>
      <c r="C12" s="16" t="s">
        <v>587</v>
      </c>
      <c r="D12" s="15"/>
      <c r="E12" s="163">
        <v>2442.69</v>
      </c>
      <c r="F12" s="163">
        <v>3240.3779999999997</v>
      </c>
      <c r="G12" s="163">
        <v>4805.7060000000001</v>
      </c>
      <c r="H12" s="163">
        <v>3863.9970000000003</v>
      </c>
      <c r="I12" s="172"/>
      <c r="J12" s="163">
        <v>1284.0960000000002</v>
      </c>
      <c r="K12" s="163">
        <v>1066.894</v>
      </c>
      <c r="L12" s="163">
        <v>1157.8690000000001</v>
      </c>
      <c r="M12" s="163">
        <v>921.90400000000011</v>
      </c>
      <c r="N12" s="163">
        <v>952.27499999999998</v>
      </c>
      <c r="O12" s="163">
        <v>914.08599999999979</v>
      </c>
      <c r="P12" s="163">
        <v>1075.7320000000002</v>
      </c>
      <c r="Q12" s="163">
        <v>1302.442</v>
      </c>
      <c r="R12" s="163">
        <v>1351.5439999999999</v>
      </c>
    </row>
    <row r="13" spans="1:18" s="6" customFormat="1" ht="16.5" customHeight="1">
      <c r="A13" s="373" t="s">
        <v>793</v>
      </c>
      <c r="B13" s="16"/>
      <c r="C13" s="16" t="s">
        <v>588</v>
      </c>
      <c r="D13" s="15"/>
      <c r="E13" s="163">
        <v>145.82</v>
      </c>
      <c r="F13" s="163">
        <v>186.93299999999999</v>
      </c>
      <c r="G13" s="163">
        <v>818.85199999999998</v>
      </c>
      <c r="H13" s="163">
        <v>220.05399999999997</v>
      </c>
      <c r="I13" s="172"/>
      <c r="J13" s="163">
        <v>191.88400000000001</v>
      </c>
      <c r="K13" s="163">
        <v>203.989</v>
      </c>
      <c r="L13" s="163">
        <v>198.97600000000003</v>
      </c>
      <c r="M13" s="163">
        <v>36.165999999999997</v>
      </c>
      <c r="N13" s="163">
        <v>83.638999999999996</v>
      </c>
      <c r="O13" s="163">
        <v>32.013999999999996</v>
      </c>
      <c r="P13" s="163">
        <v>68.234999999999985</v>
      </c>
      <c r="Q13" s="163">
        <v>89.720999999999989</v>
      </c>
      <c r="R13" s="163">
        <v>122.2</v>
      </c>
    </row>
    <row r="14" spans="1:18" s="6" customFormat="1" ht="16.5" customHeight="1">
      <c r="A14" s="112" t="s">
        <v>714</v>
      </c>
      <c r="B14" s="16"/>
      <c r="C14" s="16" t="s">
        <v>589</v>
      </c>
      <c r="D14" s="15"/>
      <c r="E14" s="163">
        <v>1387.4520000000002</v>
      </c>
      <c r="F14" s="163">
        <v>2072.5239999999999</v>
      </c>
      <c r="G14" s="163">
        <v>2508.8710000000001</v>
      </c>
      <c r="H14" s="163">
        <v>2143.9829999999997</v>
      </c>
      <c r="I14" s="172"/>
      <c r="J14" s="163">
        <v>662.80900000000008</v>
      </c>
      <c r="K14" s="163">
        <v>550.99399999999991</v>
      </c>
      <c r="L14" s="163">
        <v>582.85600000000011</v>
      </c>
      <c r="M14" s="163">
        <v>586.30100000000004</v>
      </c>
      <c r="N14" s="163">
        <v>524.91699999999992</v>
      </c>
      <c r="O14" s="163">
        <v>499.88699999999983</v>
      </c>
      <c r="P14" s="163">
        <v>532.87799999999993</v>
      </c>
      <c r="Q14" s="163">
        <v>759.18100000000004</v>
      </c>
      <c r="R14" s="163">
        <v>732.73500000000001</v>
      </c>
    </row>
    <row r="15" spans="1:18" s="6" customFormat="1" ht="16.5" customHeight="1">
      <c r="A15" s="112" t="s">
        <v>715</v>
      </c>
      <c r="B15" s="16"/>
      <c r="C15" s="16" t="s">
        <v>590</v>
      </c>
      <c r="D15" s="15"/>
      <c r="E15" s="163">
        <v>56.386000000000003</v>
      </c>
      <c r="F15" s="163">
        <v>210.13800000000001</v>
      </c>
      <c r="G15" s="163">
        <v>251.06199999999998</v>
      </c>
      <c r="H15" s="163">
        <v>332.70699999999999</v>
      </c>
      <c r="I15" s="172"/>
      <c r="J15" s="163">
        <v>80.715000000000003</v>
      </c>
      <c r="K15" s="163">
        <v>41.321000000000005</v>
      </c>
      <c r="L15" s="163">
        <v>58.562000000000005</v>
      </c>
      <c r="M15" s="163">
        <v>41.891999999999996</v>
      </c>
      <c r="N15" s="163">
        <v>66.857000000000014</v>
      </c>
      <c r="O15" s="163">
        <v>51.873999999999995</v>
      </c>
      <c r="P15" s="163">
        <v>172.08399999999995</v>
      </c>
      <c r="Q15" s="163">
        <v>180.70699999999999</v>
      </c>
      <c r="R15" s="163">
        <v>227.726</v>
      </c>
    </row>
    <row r="16" spans="1:18" s="6" customFormat="1" ht="16.5" customHeight="1">
      <c r="A16" s="111" t="s">
        <v>693</v>
      </c>
      <c r="B16" s="36"/>
      <c r="C16" s="36" t="s">
        <v>591</v>
      </c>
      <c r="D16" s="15"/>
      <c r="E16" s="234">
        <v>853.03199999999993</v>
      </c>
      <c r="F16" s="234">
        <v>770.78300000000002</v>
      </c>
      <c r="G16" s="234">
        <v>1226.921</v>
      </c>
      <c r="H16" s="234">
        <v>1167.2529999999999</v>
      </c>
      <c r="I16" s="172"/>
      <c r="J16" s="234">
        <v>348.68800000000005</v>
      </c>
      <c r="K16" s="234">
        <v>270.58999999999997</v>
      </c>
      <c r="L16" s="234">
        <v>317.47500000000002</v>
      </c>
      <c r="M16" s="234">
        <v>257.54500000000002</v>
      </c>
      <c r="N16" s="234">
        <v>276.86200000000002</v>
      </c>
      <c r="O16" s="234">
        <v>330.31099999999992</v>
      </c>
      <c r="P16" s="234">
        <v>302.53500000000003</v>
      </c>
      <c r="Q16" s="234">
        <v>272.83300000000003</v>
      </c>
      <c r="R16" s="234">
        <v>268.88300000000004</v>
      </c>
    </row>
    <row r="17" spans="1:18" s="6" customFormat="1" ht="16.5" customHeight="1">
      <c r="A17" s="114"/>
      <c r="B17" s="16"/>
      <c r="C17" s="16" t="s">
        <v>592</v>
      </c>
      <c r="D17" s="15"/>
      <c r="E17" s="163">
        <v>1278.6410000000001</v>
      </c>
      <c r="F17" s="163">
        <v>2388.81</v>
      </c>
      <c r="G17" s="163">
        <v>3668.4489999999996</v>
      </c>
      <c r="H17" s="163">
        <v>3987.4150000000004</v>
      </c>
      <c r="I17" s="172"/>
      <c r="J17" s="163">
        <v>991.86</v>
      </c>
      <c r="K17" s="163">
        <v>995.86299999999983</v>
      </c>
      <c r="L17" s="163">
        <v>918.86599999999987</v>
      </c>
      <c r="M17" s="163">
        <v>942.68900000000008</v>
      </c>
      <c r="N17" s="163">
        <v>970.05700000000013</v>
      </c>
      <c r="O17" s="163">
        <v>1042.5400000000002</v>
      </c>
      <c r="P17" s="163">
        <v>1032.1290000000001</v>
      </c>
      <c r="Q17" s="163">
        <v>1060.345</v>
      </c>
      <c r="R17" s="163">
        <v>1116.0459999999998</v>
      </c>
    </row>
    <row r="18" spans="1:18" s="6" customFormat="1" ht="16.5" customHeight="1">
      <c r="A18" s="114"/>
      <c r="B18" s="36"/>
      <c r="C18" s="36" t="s">
        <v>593</v>
      </c>
      <c r="D18" s="15"/>
      <c r="E18" s="234">
        <v>2548.3070000000002</v>
      </c>
      <c r="F18" s="234">
        <v>2175.0370000000003</v>
      </c>
      <c r="G18" s="234">
        <v>2597.2550000000001</v>
      </c>
      <c r="H18" s="234">
        <v>2384.3029999999999</v>
      </c>
      <c r="I18" s="172"/>
      <c r="J18" s="234">
        <v>601.279</v>
      </c>
      <c r="K18" s="234">
        <v>653.55399999999997</v>
      </c>
      <c r="L18" s="234">
        <v>623.02</v>
      </c>
      <c r="M18" s="234">
        <v>626.82400000000007</v>
      </c>
      <c r="N18" s="234">
        <v>570.35600000000011</v>
      </c>
      <c r="O18" s="234">
        <v>654.86199999999997</v>
      </c>
      <c r="P18" s="234">
        <v>532.26099999999974</v>
      </c>
      <c r="Q18" s="234">
        <v>709.52199999999993</v>
      </c>
      <c r="R18" s="234">
        <v>717.15699999999993</v>
      </c>
    </row>
    <row r="19" spans="1:18" s="6" customFormat="1" ht="16.5" customHeight="1">
      <c r="A19" s="109"/>
      <c r="B19" s="16"/>
      <c r="C19" s="16" t="s">
        <v>594</v>
      </c>
      <c r="D19" s="15"/>
      <c r="E19" s="163">
        <v>0</v>
      </c>
      <c r="F19" s="163">
        <v>402.416</v>
      </c>
      <c r="G19" s="163">
        <v>960.35199999999998</v>
      </c>
      <c r="H19" s="163">
        <v>1381.4840000000002</v>
      </c>
      <c r="I19" s="172"/>
      <c r="J19" s="163">
        <v>207.22099999999998</v>
      </c>
      <c r="K19" s="163">
        <v>261.03300000000002</v>
      </c>
      <c r="L19" s="163">
        <v>324.45300000000009</v>
      </c>
      <c r="M19" s="163">
        <v>358.86200000000002</v>
      </c>
      <c r="N19" s="163">
        <v>288.88400000000001</v>
      </c>
      <c r="O19" s="163">
        <v>363.90100000000007</v>
      </c>
      <c r="P19" s="163">
        <v>369.8370000000001</v>
      </c>
      <c r="Q19" s="163">
        <v>372.20700000000005</v>
      </c>
      <c r="R19" s="163">
        <v>380.79600000000005</v>
      </c>
    </row>
    <row r="20" spans="1:18" s="6" customFormat="1" ht="16.5" customHeight="1">
      <c r="A20" s="109"/>
      <c r="B20" s="42"/>
      <c r="C20" s="42" t="s">
        <v>595</v>
      </c>
      <c r="D20" s="15"/>
      <c r="E20" s="336">
        <v>31.25</v>
      </c>
      <c r="F20" s="336">
        <v>127.709</v>
      </c>
      <c r="G20" s="336">
        <v>98.207999999999998</v>
      </c>
      <c r="H20" s="336">
        <v>292.19099999999997</v>
      </c>
      <c r="I20" s="172"/>
      <c r="J20" s="336">
        <v>18.244</v>
      </c>
      <c r="K20" s="336">
        <v>10.498000000000001</v>
      </c>
      <c r="L20" s="336">
        <v>31.008000000000003</v>
      </c>
      <c r="M20" s="336">
        <v>53.275999999999996</v>
      </c>
      <c r="N20" s="336">
        <v>60.108000000000004</v>
      </c>
      <c r="O20" s="336">
        <v>85.695999999999998</v>
      </c>
      <c r="P20" s="336">
        <v>93.11099999999999</v>
      </c>
      <c r="Q20" s="336">
        <v>79.197000000000003</v>
      </c>
      <c r="R20" s="336">
        <v>79.859000000000009</v>
      </c>
    </row>
    <row r="21" spans="1:18" s="6" customFormat="1" ht="16.5" customHeight="1">
      <c r="A21" s="109"/>
      <c r="B21" s="16"/>
      <c r="C21" s="16" t="s">
        <v>596</v>
      </c>
      <c r="D21" s="15"/>
      <c r="E21" s="163">
        <v>56.616999999999997</v>
      </c>
      <c r="F21" s="163">
        <v>265.97700000000003</v>
      </c>
      <c r="G21" s="163">
        <v>704.18</v>
      </c>
      <c r="H21" s="163">
        <v>1415.81765</v>
      </c>
      <c r="I21" s="172"/>
      <c r="J21" s="163">
        <v>148.75200000000001</v>
      </c>
      <c r="K21" s="163">
        <v>195.274</v>
      </c>
      <c r="L21" s="163">
        <v>317.50400000000002</v>
      </c>
      <c r="M21" s="163">
        <v>295.44900000000001</v>
      </c>
      <c r="N21" s="163">
        <v>303.64800000000002</v>
      </c>
      <c r="O21" s="163">
        <v>430.66464999999988</v>
      </c>
      <c r="P21" s="163">
        <v>386.05599999999993</v>
      </c>
      <c r="Q21" s="163">
        <v>536.40020500000003</v>
      </c>
      <c r="R21" s="163">
        <v>531.06301999999994</v>
      </c>
    </row>
    <row r="22" spans="1:18" s="6" customFormat="1" ht="16.5" customHeight="1">
      <c r="A22" s="109"/>
      <c r="B22" s="102"/>
      <c r="C22" s="103" t="s">
        <v>597</v>
      </c>
      <c r="D22" s="15"/>
      <c r="E22" s="380">
        <v>2328.4300000000003</v>
      </c>
      <c r="F22" s="380">
        <v>3598.6350000000002</v>
      </c>
      <c r="G22" s="380">
        <v>4891.1390000000001</v>
      </c>
      <c r="H22" s="380">
        <v>10095.475999999999</v>
      </c>
      <c r="I22" s="168"/>
      <c r="J22" s="380">
        <v>1556.92</v>
      </c>
      <c r="K22" s="380">
        <v>1297.7449999999999</v>
      </c>
      <c r="L22" s="380">
        <v>1021.4650000000003</v>
      </c>
      <c r="M22" s="380">
        <v>1553.2839999999999</v>
      </c>
      <c r="N22" s="380">
        <v>2938.232</v>
      </c>
      <c r="O22" s="380">
        <v>3041.748</v>
      </c>
      <c r="P22" s="380">
        <v>2562.2159999999985</v>
      </c>
      <c r="Q22" s="380">
        <v>1842.5097065</v>
      </c>
      <c r="R22" s="380">
        <v>1984.4786005600001</v>
      </c>
    </row>
    <row r="23" spans="1:18" s="6" customFormat="1" ht="16.5" customHeight="1">
      <c r="A23" s="109"/>
      <c r="B23" s="16"/>
      <c r="C23" s="16" t="s">
        <v>598</v>
      </c>
      <c r="D23" s="15"/>
      <c r="E23" s="163">
        <v>286.48</v>
      </c>
      <c r="F23" s="163">
        <v>694.85800000000006</v>
      </c>
      <c r="G23" s="163">
        <v>1134.6500000000001</v>
      </c>
      <c r="H23" s="163">
        <v>1581.905</v>
      </c>
      <c r="I23" s="172"/>
      <c r="J23" s="163">
        <v>328.529</v>
      </c>
      <c r="K23" s="163">
        <v>317.52199999999999</v>
      </c>
      <c r="L23" s="163">
        <v>268.61600000000016</v>
      </c>
      <c r="M23" s="163">
        <v>319.21199999999999</v>
      </c>
      <c r="N23" s="163">
        <v>394.92900000000003</v>
      </c>
      <c r="O23" s="163">
        <v>399.82300000000004</v>
      </c>
      <c r="P23" s="163">
        <v>467.94499999999999</v>
      </c>
      <c r="Q23" s="163">
        <v>434.37870649999996</v>
      </c>
      <c r="R23" s="163">
        <v>442.39360056000004</v>
      </c>
    </row>
    <row r="24" spans="1:18" s="6" customFormat="1" ht="16.5" customHeight="1">
      <c r="A24" s="109"/>
      <c r="B24" s="16"/>
      <c r="C24" s="16" t="s">
        <v>599</v>
      </c>
      <c r="D24" s="15"/>
      <c r="E24" s="163">
        <v>265.75</v>
      </c>
      <c r="F24" s="163">
        <v>685.63</v>
      </c>
      <c r="G24" s="163">
        <v>1127.83</v>
      </c>
      <c r="H24" s="163">
        <v>1554.9549999999999</v>
      </c>
      <c r="I24" s="172"/>
      <c r="J24" s="163">
        <v>327.209</v>
      </c>
      <c r="K24" s="163">
        <v>314.73699999999997</v>
      </c>
      <c r="L24" s="163">
        <v>266.58000000000015</v>
      </c>
      <c r="M24" s="163">
        <v>307.07099999999997</v>
      </c>
      <c r="N24" s="163">
        <v>388.529</v>
      </c>
      <c r="O24" s="163">
        <v>394.64100000000008</v>
      </c>
      <c r="P24" s="163">
        <v>464.71499999999997</v>
      </c>
      <c r="Q24" s="163">
        <v>432.30826296999999</v>
      </c>
      <c r="R24" s="163">
        <v>439.95345702999998</v>
      </c>
    </row>
    <row r="25" spans="1:18" s="6" customFormat="1" ht="16.5" customHeight="1">
      <c r="A25" s="109"/>
      <c r="B25" s="16"/>
      <c r="C25" s="16" t="s">
        <v>600</v>
      </c>
      <c r="D25" s="15"/>
      <c r="E25" s="163">
        <v>20.73</v>
      </c>
      <c r="F25" s="163">
        <v>9.2279999999999998</v>
      </c>
      <c r="G25" s="163">
        <v>6.8179999999999996</v>
      </c>
      <c r="H25" s="163">
        <v>26.95</v>
      </c>
      <c r="I25" s="172"/>
      <c r="J25" s="163">
        <v>1.32</v>
      </c>
      <c r="K25" s="163">
        <v>2.7850000000000001</v>
      </c>
      <c r="L25" s="163">
        <v>2.0359999999999996</v>
      </c>
      <c r="M25" s="163">
        <v>12.140999999999998</v>
      </c>
      <c r="N25" s="163">
        <v>6.4</v>
      </c>
      <c r="O25" s="163">
        <v>5.1820000000000004</v>
      </c>
      <c r="P25" s="163">
        <v>3.23</v>
      </c>
      <c r="Q25" s="163">
        <v>2.0703</v>
      </c>
      <c r="R25" s="163">
        <v>2.44</v>
      </c>
    </row>
    <row r="26" spans="1:18" s="6" customFormat="1" ht="16.5" customHeight="1">
      <c r="A26" s="109"/>
      <c r="B26" s="16"/>
      <c r="C26" s="16" t="s">
        <v>601</v>
      </c>
      <c r="D26" s="15"/>
      <c r="E26" s="163">
        <v>962.0300000000002</v>
      </c>
      <c r="F26" s="163">
        <v>775.56</v>
      </c>
      <c r="G26" s="163">
        <v>834.57</v>
      </c>
      <c r="H26" s="163">
        <v>524.61</v>
      </c>
      <c r="I26" s="172"/>
      <c r="J26" s="163">
        <v>249.57</v>
      </c>
      <c r="K26" s="163">
        <v>188.32</v>
      </c>
      <c r="L26" s="163">
        <v>188.04</v>
      </c>
      <c r="M26" s="163">
        <v>142.86000000000001</v>
      </c>
      <c r="N26" s="163">
        <v>169.81</v>
      </c>
      <c r="O26" s="163">
        <v>113.38</v>
      </c>
      <c r="P26" s="163">
        <v>98.56</v>
      </c>
      <c r="Q26" s="163">
        <v>122.21</v>
      </c>
      <c r="R26" s="163">
        <v>111.64</v>
      </c>
    </row>
    <row r="27" spans="1:18" s="6" customFormat="1" ht="16.5" customHeight="1">
      <c r="A27" s="109"/>
      <c r="B27" s="16"/>
      <c r="C27" s="16" t="s">
        <v>602</v>
      </c>
      <c r="D27" s="15"/>
      <c r="E27" s="163">
        <v>817.82</v>
      </c>
      <c r="F27" s="163">
        <v>603.9</v>
      </c>
      <c r="G27" s="163">
        <v>656.86</v>
      </c>
      <c r="H27" s="163">
        <v>441.03</v>
      </c>
      <c r="I27" s="172"/>
      <c r="J27" s="163">
        <v>195.07</v>
      </c>
      <c r="K27" s="163">
        <v>155.03</v>
      </c>
      <c r="L27" s="163">
        <v>160.16</v>
      </c>
      <c r="M27" s="163">
        <v>121.35</v>
      </c>
      <c r="N27" s="163">
        <v>138.45999999999998</v>
      </c>
      <c r="O27" s="163">
        <v>100.9</v>
      </c>
      <c r="P27" s="163">
        <v>80.319999999999993</v>
      </c>
      <c r="Q27" s="163">
        <v>116.86</v>
      </c>
      <c r="R27" s="163">
        <v>107.79</v>
      </c>
    </row>
    <row r="28" spans="1:18" s="6" customFormat="1" ht="16.5" customHeight="1">
      <c r="A28" s="109"/>
      <c r="B28" s="16"/>
      <c r="C28" s="16" t="s">
        <v>603</v>
      </c>
      <c r="D28" s="15"/>
      <c r="E28" s="163">
        <v>144.21</v>
      </c>
      <c r="F28" s="163">
        <v>171.66</v>
      </c>
      <c r="G28" s="163">
        <v>177.71</v>
      </c>
      <c r="H28" s="163">
        <v>83.58</v>
      </c>
      <c r="I28" s="172"/>
      <c r="J28" s="163">
        <v>54.5</v>
      </c>
      <c r="K28" s="163">
        <v>33.29</v>
      </c>
      <c r="L28" s="163">
        <v>27.88</v>
      </c>
      <c r="M28" s="163">
        <v>21.51</v>
      </c>
      <c r="N28" s="163">
        <v>31.35</v>
      </c>
      <c r="O28" s="163">
        <v>12.48</v>
      </c>
      <c r="P28" s="163">
        <v>18.239999999999998</v>
      </c>
      <c r="Q28" s="163">
        <v>5.35</v>
      </c>
      <c r="R28" s="163">
        <v>3.85</v>
      </c>
    </row>
    <row r="29" spans="1:18" s="6" customFormat="1" ht="16.5" customHeight="1" thickBot="1">
      <c r="A29" s="109"/>
      <c r="B29" s="99"/>
      <c r="C29" s="99" t="s">
        <v>604</v>
      </c>
      <c r="D29" s="104"/>
      <c r="E29" s="342">
        <v>593.51100000000008</v>
      </c>
      <c r="F29" s="342">
        <v>2149.192</v>
      </c>
      <c r="G29" s="342">
        <v>2921.9190000000003</v>
      </c>
      <c r="H29" s="342">
        <v>7988.9609999999984</v>
      </c>
      <c r="I29" s="342"/>
      <c r="J29" s="342">
        <v>1017.316</v>
      </c>
      <c r="K29" s="342">
        <v>842.74299999999994</v>
      </c>
      <c r="L29" s="342">
        <v>610.18400000000008</v>
      </c>
      <c r="M29" s="342">
        <v>1091.212</v>
      </c>
      <c r="N29" s="342">
        <v>2373.4929999999999</v>
      </c>
      <c r="O29" s="342">
        <v>2528.5450000000001</v>
      </c>
      <c r="P29" s="342">
        <v>1995.7109999999989</v>
      </c>
      <c r="Q29" s="342">
        <v>1285.921</v>
      </c>
      <c r="R29" s="342">
        <v>1430.4449999999999</v>
      </c>
    </row>
    <row r="30" spans="1:18" ht="16.5" customHeight="1"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</row>
    <row r="31" spans="1:18" ht="16.5" customHeight="1"/>
    <row r="32" spans="1:1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3">
    <mergeCell ref="B4:C4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200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8" width="9.77734375" style="6" customWidth="1"/>
    <col min="9" max="9" width="2.77734375" style="6" customWidth="1"/>
    <col min="10" max="10" width="10" style="6" hidden="1" customWidth="1"/>
    <col min="11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20" s="4" customFormat="1" ht="26.25" customHeight="1">
      <c r="A1" s="19"/>
      <c r="B1" s="19" t="s">
        <v>763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0" s="9" customFormat="1" ht="16.5" customHeight="1">
      <c r="A3" s="110"/>
      <c r="B3" s="239" t="s">
        <v>997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0" s="84" customFormat="1" ht="16.5" customHeight="1">
      <c r="A4" s="113" t="s">
        <v>840</v>
      </c>
      <c r="B4" s="267" t="s">
        <v>605</v>
      </c>
      <c r="C4" s="267"/>
      <c r="D4" s="83"/>
      <c r="E4" s="171">
        <v>22666.080000000002</v>
      </c>
      <c r="F4" s="171">
        <v>35543.4</v>
      </c>
      <c r="G4" s="171">
        <v>45555.3</v>
      </c>
      <c r="H4" s="171">
        <v>56649.030000839994</v>
      </c>
      <c r="I4" s="168"/>
      <c r="J4" s="171">
        <v>42821.48</v>
      </c>
      <c r="K4" s="171">
        <v>45563.81</v>
      </c>
      <c r="L4" s="171">
        <v>45555.3</v>
      </c>
      <c r="M4" s="171">
        <v>47652.98</v>
      </c>
      <c r="N4" s="171">
        <v>51139.486082260002</v>
      </c>
      <c r="O4" s="171">
        <v>54557.167606690011</v>
      </c>
      <c r="P4" s="171">
        <v>56649.030000839994</v>
      </c>
      <c r="Q4" s="171">
        <v>58768.660534180002</v>
      </c>
      <c r="R4" s="171">
        <v>61822.8594104</v>
      </c>
      <c r="S4" s="9"/>
      <c r="T4" s="9"/>
    </row>
    <row r="5" spans="1:20" s="64" customFormat="1" ht="16.5" customHeight="1">
      <c r="A5" s="113" t="s">
        <v>50</v>
      </c>
      <c r="B5" s="16"/>
      <c r="C5" s="89" t="s">
        <v>606</v>
      </c>
      <c r="E5" s="163">
        <v>21049.11</v>
      </c>
      <c r="F5" s="163">
        <v>33539.78</v>
      </c>
      <c r="G5" s="163">
        <v>42947.68</v>
      </c>
      <c r="H5" s="163">
        <v>54237.097201879995</v>
      </c>
      <c r="I5" s="163"/>
      <c r="J5" s="163">
        <v>40741.599999999999</v>
      </c>
      <c r="K5" s="163">
        <v>43909.38</v>
      </c>
      <c r="L5" s="163">
        <v>42947.68</v>
      </c>
      <c r="M5" s="163">
        <v>45604.25</v>
      </c>
      <c r="N5" s="163">
        <v>49249.020398280009</v>
      </c>
      <c r="O5" s="163">
        <v>52485.850654790011</v>
      </c>
      <c r="P5" s="163">
        <v>54237.097201879995</v>
      </c>
      <c r="Q5" s="163">
        <v>56246.444203970001</v>
      </c>
      <c r="R5" s="163">
        <v>58832.751817479999</v>
      </c>
      <c r="S5" s="16"/>
      <c r="T5" s="16"/>
    </row>
    <row r="6" spans="1:20" s="81" customFormat="1" ht="16.5" customHeight="1">
      <c r="A6" s="113" t="s">
        <v>707</v>
      </c>
      <c r="B6" s="16"/>
      <c r="C6" s="89" t="s">
        <v>268</v>
      </c>
      <c r="D6" s="64"/>
      <c r="E6" s="163">
        <v>535.52</v>
      </c>
      <c r="F6" s="163">
        <v>669.76</v>
      </c>
      <c r="G6" s="163">
        <v>1442.42</v>
      </c>
      <c r="H6" s="163">
        <v>1299.1806209900001</v>
      </c>
      <c r="I6" s="163"/>
      <c r="J6" s="163">
        <v>629.5</v>
      </c>
      <c r="K6" s="163">
        <v>688.11</v>
      </c>
      <c r="L6" s="163">
        <v>1442.42</v>
      </c>
      <c r="M6" s="163">
        <v>931.66</v>
      </c>
      <c r="N6" s="163">
        <v>688.30402159999994</v>
      </c>
      <c r="O6" s="163">
        <v>786.76042474999997</v>
      </c>
      <c r="P6" s="163">
        <v>1299.1806209900001</v>
      </c>
      <c r="Q6" s="163">
        <v>1347.1212151200002</v>
      </c>
      <c r="R6" s="163">
        <v>1701.7219703199999</v>
      </c>
      <c r="S6" s="7"/>
      <c r="T6" s="7"/>
    </row>
    <row r="7" spans="1:20" s="81" customFormat="1" ht="16.5" customHeight="1">
      <c r="A7" s="374" t="s">
        <v>324</v>
      </c>
      <c r="B7" s="12"/>
      <c r="C7" s="107" t="s">
        <v>826</v>
      </c>
      <c r="D7" s="88"/>
      <c r="E7" s="168">
        <v>1081.45</v>
      </c>
      <c r="F7" s="168">
        <v>1333.86</v>
      </c>
      <c r="G7" s="168">
        <v>1165.2</v>
      </c>
      <c r="H7" s="168">
        <v>1112.7486148700002</v>
      </c>
      <c r="I7" s="168"/>
      <c r="J7" s="168">
        <v>1450.38</v>
      </c>
      <c r="K7" s="168">
        <v>966.32</v>
      </c>
      <c r="L7" s="168">
        <v>1165.2</v>
      </c>
      <c r="M7" s="168">
        <v>1117.07</v>
      </c>
      <c r="N7" s="168">
        <v>1202.1616623799996</v>
      </c>
      <c r="O7" s="168">
        <v>1284.55652715</v>
      </c>
      <c r="P7" s="168">
        <v>1112.7486148700002</v>
      </c>
      <c r="Q7" s="168">
        <v>1175.09511509</v>
      </c>
      <c r="R7" s="168">
        <v>1288.3856226</v>
      </c>
      <c r="S7" s="7"/>
      <c r="T7" s="7"/>
    </row>
    <row r="8" spans="1:20" s="81" customFormat="1" ht="16.5" customHeight="1">
      <c r="A8" s="112" t="s">
        <v>708</v>
      </c>
      <c r="B8" s="16"/>
      <c r="C8" s="89" t="s">
        <v>607</v>
      </c>
      <c r="D8" s="64"/>
      <c r="E8" s="163">
        <v>289.44</v>
      </c>
      <c r="F8" s="163">
        <v>358.67</v>
      </c>
      <c r="G8" s="163">
        <v>484.95</v>
      </c>
      <c r="H8" s="163">
        <v>454.43050802000005</v>
      </c>
      <c r="I8" s="163"/>
      <c r="J8" s="163">
        <v>373.03</v>
      </c>
      <c r="K8" s="163">
        <v>391.87</v>
      </c>
      <c r="L8" s="163">
        <v>484.95</v>
      </c>
      <c r="M8" s="163">
        <v>475.67</v>
      </c>
      <c r="N8" s="163">
        <v>479.07677009999998</v>
      </c>
      <c r="O8" s="163">
        <v>479.28733720999998</v>
      </c>
      <c r="P8" s="163">
        <v>454.43050802000005</v>
      </c>
      <c r="Q8" s="163">
        <v>477.39250782000005</v>
      </c>
      <c r="R8" s="163">
        <v>520.42096650999997</v>
      </c>
      <c r="S8" s="7"/>
      <c r="T8" s="7"/>
    </row>
    <row r="9" spans="1:20" s="81" customFormat="1" ht="16.5" customHeight="1">
      <c r="A9" s="112" t="s">
        <v>709</v>
      </c>
      <c r="B9" s="16"/>
      <c r="C9" s="89" t="s">
        <v>271</v>
      </c>
      <c r="D9" s="64"/>
      <c r="E9" s="163">
        <v>788.82</v>
      </c>
      <c r="F9" s="163">
        <v>894.15</v>
      </c>
      <c r="G9" s="163">
        <v>502.86</v>
      </c>
      <c r="H9" s="163">
        <v>458.29893358000015</v>
      </c>
      <c r="I9" s="163"/>
      <c r="J9" s="163">
        <v>453.62</v>
      </c>
      <c r="K9" s="163">
        <v>537.94000000000005</v>
      </c>
      <c r="L9" s="163">
        <v>502.86</v>
      </c>
      <c r="M9" s="163">
        <v>575.14</v>
      </c>
      <c r="N9" s="163">
        <v>598.92914902999985</v>
      </c>
      <c r="O9" s="163">
        <v>671.21798519000015</v>
      </c>
      <c r="P9" s="163">
        <v>458.29893358000015</v>
      </c>
      <c r="Q9" s="163">
        <v>514.31057809999993</v>
      </c>
      <c r="R9" s="163">
        <v>551.87301778000005</v>
      </c>
      <c r="S9" s="7"/>
      <c r="T9" s="7"/>
    </row>
    <row r="10" spans="1:20" s="86" customFormat="1" ht="16.5" customHeight="1">
      <c r="A10" s="112" t="s">
        <v>710</v>
      </c>
      <c r="B10" s="261"/>
      <c r="C10" s="270" t="s">
        <v>608</v>
      </c>
      <c r="D10" s="64"/>
      <c r="E10" s="263">
        <v>3.19</v>
      </c>
      <c r="F10" s="263">
        <v>81.040000000000006</v>
      </c>
      <c r="G10" s="263">
        <v>177.39</v>
      </c>
      <c r="H10" s="263">
        <v>200.01917326999998</v>
      </c>
      <c r="I10" s="163"/>
      <c r="J10" s="263">
        <v>623.73</v>
      </c>
      <c r="K10" s="263">
        <v>36.51</v>
      </c>
      <c r="L10" s="263">
        <v>177.39</v>
      </c>
      <c r="M10" s="263">
        <v>66.260000000000005</v>
      </c>
      <c r="N10" s="263">
        <v>124.15574324999994</v>
      </c>
      <c r="O10" s="263">
        <v>134.05120474999995</v>
      </c>
      <c r="P10" s="263">
        <v>200.01917326999998</v>
      </c>
      <c r="Q10" s="263">
        <v>183.39202917</v>
      </c>
      <c r="R10" s="263">
        <v>216.09163831000001</v>
      </c>
      <c r="S10" s="14"/>
      <c r="T10" s="14"/>
    </row>
    <row r="11" spans="1:20" s="86" customFormat="1" ht="16.5" customHeight="1">
      <c r="A11" s="112" t="s">
        <v>711</v>
      </c>
      <c r="B11" s="12" t="s">
        <v>274</v>
      </c>
      <c r="C11" s="107"/>
      <c r="D11" s="88"/>
      <c r="E11" s="168">
        <v>759.34</v>
      </c>
      <c r="F11" s="168">
        <v>969.7</v>
      </c>
      <c r="G11" s="168">
        <v>910.48</v>
      </c>
      <c r="H11" s="168">
        <v>976.07242607000012</v>
      </c>
      <c r="I11" s="168"/>
      <c r="J11" s="168">
        <v>1227.51</v>
      </c>
      <c r="K11" s="168">
        <v>750.69</v>
      </c>
      <c r="L11" s="168">
        <v>910.48</v>
      </c>
      <c r="M11" s="168">
        <v>883.68</v>
      </c>
      <c r="N11" s="168">
        <v>941.1598535600001</v>
      </c>
      <c r="O11" s="168">
        <v>1029.1968338699999</v>
      </c>
      <c r="P11" s="168">
        <v>976.07242607000012</v>
      </c>
      <c r="Q11" s="168">
        <v>993.86619357000006</v>
      </c>
      <c r="R11" s="168">
        <v>1031.0976447099999</v>
      </c>
      <c r="S11" s="14"/>
      <c r="T11" s="14"/>
    </row>
    <row r="12" spans="1:20" s="81" customFormat="1" ht="16.5" customHeight="1">
      <c r="A12" s="112" t="s">
        <v>712</v>
      </c>
      <c r="B12" s="16"/>
      <c r="C12" s="89" t="s">
        <v>606</v>
      </c>
      <c r="D12" s="64"/>
      <c r="E12" s="163">
        <v>93.48</v>
      </c>
      <c r="F12" s="163">
        <v>124.41</v>
      </c>
      <c r="G12" s="163">
        <v>202.13</v>
      </c>
      <c r="H12" s="163">
        <v>227.72934148000002</v>
      </c>
      <c r="I12" s="163"/>
      <c r="J12" s="163">
        <v>154.79</v>
      </c>
      <c r="K12" s="163">
        <v>177.14</v>
      </c>
      <c r="L12" s="163">
        <v>202.13</v>
      </c>
      <c r="M12" s="163">
        <v>209.98</v>
      </c>
      <c r="N12" s="163">
        <v>215.90058574</v>
      </c>
      <c r="O12" s="163">
        <v>242.78466892999998</v>
      </c>
      <c r="P12" s="163">
        <v>227.72934148000002</v>
      </c>
      <c r="Q12" s="163">
        <v>230.97224932</v>
      </c>
      <c r="R12" s="163">
        <v>230.28249706</v>
      </c>
      <c r="S12" s="7"/>
      <c r="T12" s="7"/>
    </row>
    <row r="13" spans="1:20" s="81" customFormat="1" ht="16.5" customHeight="1">
      <c r="A13" s="112" t="s">
        <v>713</v>
      </c>
      <c r="B13" s="16"/>
      <c r="C13" s="89" t="s">
        <v>268</v>
      </c>
      <c r="D13" s="64"/>
      <c r="E13" s="163">
        <v>67.73</v>
      </c>
      <c r="F13" s="163">
        <v>71.38</v>
      </c>
      <c r="G13" s="163">
        <v>63.04</v>
      </c>
      <c r="H13" s="163">
        <v>59.816258659999995</v>
      </c>
      <c r="I13" s="163"/>
      <c r="J13" s="163">
        <v>88.02</v>
      </c>
      <c r="K13" s="163">
        <v>103.72</v>
      </c>
      <c r="L13" s="163">
        <v>63.04</v>
      </c>
      <c r="M13" s="163">
        <v>60.09</v>
      </c>
      <c r="N13" s="163">
        <v>55.374258549999993</v>
      </c>
      <c r="O13" s="163">
        <v>55.923960649999998</v>
      </c>
      <c r="P13" s="163">
        <v>59.816258659999995</v>
      </c>
      <c r="Q13" s="163">
        <v>66.25653921</v>
      </c>
      <c r="R13" s="163">
        <v>57.185007420000005</v>
      </c>
      <c r="S13" s="7"/>
      <c r="T13" s="7"/>
    </row>
    <row r="14" spans="1:20" s="81" customFormat="1" ht="16.5" customHeight="1">
      <c r="A14" s="373" t="s">
        <v>794</v>
      </c>
      <c r="B14" s="16"/>
      <c r="C14" s="107" t="s">
        <v>778</v>
      </c>
      <c r="D14" s="88"/>
      <c r="E14" s="168">
        <v>598.13</v>
      </c>
      <c r="F14" s="168">
        <v>773.91</v>
      </c>
      <c r="G14" s="168">
        <v>645.30999999999995</v>
      </c>
      <c r="H14" s="168">
        <v>688.5268259300002</v>
      </c>
      <c r="I14" s="168"/>
      <c r="J14" s="168">
        <v>984.7</v>
      </c>
      <c r="K14" s="168">
        <v>469.83</v>
      </c>
      <c r="L14" s="168">
        <v>645.30999999999995</v>
      </c>
      <c r="M14" s="168">
        <v>613.61</v>
      </c>
      <c r="N14" s="168">
        <v>669.88500926999995</v>
      </c>
      <c r="O14" s="168">
        <v>730.48820428999989</v>
      </c>
      <c r="P14" s="168">
        <v>688.5268259300002</v>
      </c>
      <c r="Q14" s="168">
        <v>696.63740503999986</v>
      </c>
      <c r="R14" s="168">
        <v>743.63014022999994</v>
      </c>
      <c r="S14" s="7"/>
      <c r="T14" s="7"/>
    </row>
    <row r="15" spans="1:20" s="81" customFormat="1" ht="16.5" customHeight="1">
      <c r="A15" s="112" t="s">
        <v>715</v>
      </c>
      <c r="B15" s="16"/>
      <c r="C15" s="89" t="s">
        <v>607</v>
      </c>
      <c r="D15" s="64"/>
      <c r="E15" s="163">
        <v>91.38</v>
      </c>
      <c r="F15" s="163">
        <v>158.05000000000001</v>
      </c>
      <c r="G15" s="163">
        <v>263.67</v>
      </c>
      <c r="H15" s="163">
        <v>325.89897996000008</v>
      </c>
      <c r="I15" s="163"/>
      <c r="J15" s="163">
        <v>186.05</v>
      </c>
      <c r="K15" s="163">
        <v>215.29</v>
      </c>
      <c r="L15" s="163">
        <v>263.67</v>
      </c>
      <c r="M15" s="163">
        <v>302.22000000000003</v>
      </c>
      <c r="N15" s="163">
        <v>308.27308133999998</v>
      </c>
      <c r="O15" s="163">
        <v>332.14972403000002</v>
      </c>
      <c r="P15" s="163">
        <v>325.89897996000008</v>
      </c>
      <c r="Q15" s="163">
        <v>351.14877891999998</v>
      </c>
      <c r="R15" s="163">
        <v>334.54702775999999</v>
      </c>
      <c r="S15" s="7"/>
      <c r="T15" s="7"/>
    </row>
    <row r="16" spans="1:20" s="81" customFormat="1" ht="16.5" customHeight="1">
      <c r="A16" s="111" t="s">
        <v>693</v>
      </c>
      <c r="B16" s="16"/>
      <c r="C16" s="89" t="s">
        <v>271</v>
      </c>
      <c r="D16" s="64"/>
      <c r="E16" s="163">
        <v>505.41</v>
      </c>
      <c r="F16" s="163">
        <v>550.12</v>
      </c>
      <c r="G16" s="163">
        <v>229.57</v>
      </c>
      <c r="H16" s="163">
        <v>166.52034820000006</v>
      </c>
      <c r="I16" s="172"/>
      <c r="J16" s="163">
        <v>196.88</v>
      </c>
      <c r="K16" s="163">
        <v>246.17</v>
      </c>
      <c r="L16" s="163">
        <v>229.57</v>
      </c>
      <c r="M16" s="163">
        <v>273.25</v>
      </c>
      <c r="N16" s="163">
        <v>279.36036644000001</v>
      </c>
      <c r="O16" s="163">
        <v>314.32384822999995</v>
      </c>
      <c r="P16" s="163">
        <v>166.52034820000006</v>
      </c>
      <c r="Q16" s="163">
        <v>198.29056810999998</v>
      </c>
      <c r="R16" s="163">
        <v>231.75202205000002</v>
      </c>
      <c r="S16" s="7"/>
      <c r="T16" s="7"/>
    </row>
    <row r="17" spans="1:20" s="81" customFormat="1" ht="16.5" customHeight="1">
      <c r="A17" s="114"/>
      <c r="B17" s="261"/>
      <c r="C17" s="270" t="s">
        <v>608</v>
      </c>
      <c r="D17" s="64"/>
      <c r="E17" s="263">
        <v>1.34</v>
      </c>
      <c r="F17" s="263">
        <v>65.739999999999995</v>
      </c>
      <c r="G17" s="263">
        <v>152.07</v>
      </c>
      <c r="H17" s="263">
        <v>196.10749777000001</v>
      </c>
      <c r="I17" s="163"/>
      <c r="J17" s="263">
        <v>601.77</v>
      </c>
      <c r="K17" s="263">
        <v>8.3699999999999992</v>
      </c>
      <c r="L17" s="263">
        <v>152.07</v>
      </c>
      <c r="M17" s="263">
        <v>38.15</v>
      </c>
      <c r="N17" s="263">
        <v>82.25156149</v>
      </c>
      <c r="O17" s="263">
        <v>84.014632029999987</v>
      </c>
      <c r="P17" s="263">
        <v>196.10749777000001</v>
      </c>
      <c r="Q17" s="263">
        <v>147.19805801000001</v>
      </c>
      <c r="R17" s="263">
        <v>177.33109042000001</v>
      </c>
      <c r="S17" s="7"/>
      <c r="T17" s="7"/>
    </row>
    <row r="18" spans="1:20" s="86" customFormat="1" ht="16.5" customHeight="1">
      <c r="A18" s="114"/>
      <c r="B18" s="12" t="s">
        <v>609</v>
      </c>
      <c r="C18" s="107"/>
      <c r="D18" s="88"/>
      <c r="E18" s="168">
        <v>150.6701781875</v>
      </c>
      <c r="F18" s="168">
        <v>197.82566573250017</v>
      </c>
      <c r="G18" s="168">
        <v>159.89543617249993</v>
      </c>
      <c r="H18" s="168">
        <v>152.29329937999995</v>
      </c>
      <c r="I18" s="168"/>
      <c r="J18" s="168">
        <v>205.84559194249988</v>
      </c>
      <c r="K18" s="168">
        <v>191.78111383249995</v>
      </c>
      <c r="L18" s="168">
        <v>159.89543617249993</v>
      </c>
      <c r="M18" s="168">
        <v>159.27554346000011</v>
      </c>
      <c r="N18" s="168">
        <v>171.47625081999979</v>
      </c>
      <c r="O18" s="168">
        <v>183.41386273999996</v>
      </c>
      <c r="P18" s="168">
        <v>152.29329937999995</v>
      </c>
      <c r="Q18" s="168">
        <v>157.95357792000001</v>
      </c>
      <c r="R18" s="168">
        <v>191.19348056999999</v>
      </c>
      <c r="S18" s="14"/>
      <c r="T18" s="14"/>
    </row>
    <row r="19" spans="1:20" s="81" customFormat="1" ht="16.5" customHeight="1">
      <c r="A19" s="109"/>
      <c r="B19" s="16"/>
      <c r="C19" s="89" t="s">
        <v>606</v>
      </c>
      <c r="D19" s="64"/>
      <c r="E19" s="163">
        <v>92.938867689999995</v>
      </c>
      <c r="F19" s="163">
        <v>162.9230911125</v>
      </c>
      <c r="G19" s="163">
        <v>157.95211916250005</v>
      </c>
      <c r="H19" s="163">
        <v>200.15749261000002</v>
      </c>
      <c r="I19" s="163"/>
      <c r="J19" s="163">
        <v>191.2962549625</v>
      </c>
      <c r="K19" s="163">
        <v>194.08943439250001</v>
      </c>
      <c r="L19" s="163">
        <v>157.95211916250005</v>
      </c>
      <c r="M19" s="163">
        <v>165.01011146249999</v>
      </c>
      <c r="N19" s="163">
        <v>186.75776898000004</v>
      </c>
      <c r="O19" s="163">
        <v>179.74315559999999</v>
      </c>
      <c r="P19" s="163">
        <v>200.15749261000002</v>
      </c>
      <c r="Q19" s="163">
        <v>207.17444534999998</v>
      </c>
      <c r="R19" s="163">
        <v>229.64618471999998</v>
      </c>
      <c r="S19" s="7"/>
      <c r="T19" s="7"/>
    </row>
    <row r="20" spans="1:20" s="81" customFormat="1" ht="16.5" customHeight="1">
      <c r="A20" s="109"/>
      <c r="B20" s="16"/>
      <c r="C20" s="89" t="s">
        <v>268</v>
      </c>
      <c r="D20" s="64"/>
      <c r="E20" s="163">
        <v>8.5855459999999939E-2</v>
      </c>
      <c r="F20" s="163">
        <v>0</v>
      </c>
      <c r="G20" s="163">
        <v>0.66522203999999985</v>
      </c>
      <c r="H20" s="163">
        <v>4.3440540999999993</v>
      </c>
      <c r="I20" s="163"/>
      <c r="J20" s="163">
        <v>5.4166229999999996E-2</v>
      </c>
      <c r="K20" s="163">
        <v>5.9737900000000014E-3</v>
      </c>
      <c r="L20" s="163">
        <v>0.66522203999999985</v>
      </c>
      <c r="M20" s="163">
        <v>3.7734715200000006</v>
      </c>
      <c r="N20" s="163">
        <v>0</v>
      </c>
      <c r="O20" s="163">
        <v>0</v>
      </c>
      <c r="P20" s="163">
        <v>4.3440540999999993</v>
      </c>
      <c r="Q20" s="163">
        <v>5.42514976</v>
      </c>
      <c r="R20" s="163">
        <v>5.3932339300000001</v>
      </c>
      <c r="S20" s="7"/>
      <c r="T20" s="7"/>
    </row>
    <row r="21" spans="1:20" s="81" customFormat="1" ht="16.5" customHeight="1">
      <c r="A21" s="109"/>
      <c r="B21" s="16"/>
      <c r="C21" s="107" t="s">
        <v>779</v>
      </c>
      <c r="D21" s="88"/>
      <c r="E21" s="168">
        <v>97.647131067499998</v>
      </c>
      <c r="F21" s="168">
        <v>135.2686953000001</v>
      </c>
      <c r="G21" s="168">
        <v>174.20211610999996</v>
      </c>
      <c r="H21" s="168">
        <v>176.84775559999991</v>
      </c>
      <c r="I21" s="168"/>
      <c r="J21" s="168">
        <v>158.96296489999997</v>
      </c>
      <c r="K21" s="168">
        <v>176.98797208999994</v>
      </c>
      <c r="L21" s="168">
        <v>174.20211610999996</v>
      </c>
      <c r="M21" s="168">
        <v>193.4506744</v>
      </c>
      <c r="N21" s="168">
        <v>205.40449819999986</v>
      </c>
      <c r="O21" s="168">
        <v>229.67278820999999</v>
      </c>
      <c r="P21" s="168">
        <v>176.84775559999991</v>
      </c>
      <c r="Q21" s="168">
        <v>199.79709686999999</v>
      </c>
      <c r="R21" s="168">
        <v>198.01057588</v>
      </c>
      <c r="S21" s="7"/>
      <c r="T21" s="7"/>
    </row>
    <row r="22" spans="1:20" s="81" customFormat="1" ht="16.5" customHeight="1">
      <c r="A22" s="109"/>
      <c r="B22" s="16"/>
      <c r="C22" s="89" t="s">
        <v>607</v>
      </c>
      <c r="D22" s="64"/>
      <c r="E22" s="163">
        <v>13.41538051749999</v>
      </c>
      <c r="F22" s="163">
        <v>0</v>
      </c>
      <c r="G22" s="163">
        <v>0</v>
      </c>
      <c r="H22" s="163">
        <v>0</v>
      </c>
      <c r="I22" s="163"/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0.28820568000000002</v>
      </c>
      <c r="S22" s="7"/>
      <c r="T22" s="7"/>
    </row>
    <row r="23" spans="1:20" s="81" customFormat="1" ht="16.5" customHeight="1">
      <c r="A23" s="109"/>
      <c r="B23" s="16"/>
      <c r="C23" s="89" t="s">
        <v>271</v>
      </c>
      <c r="D23" s="64"/>
      <c r="E23" s="163">
        <v>84.082880780000011</v>
      </c>
      <c r="F23" s="163">
        <v>119.9508439600001</v>
      </c>
      <c r="G23" s="163">
        <v>140.44601814000001</v>
      </c>
      <c r="H23" s="163">
        <v>143.59318069999989</v>
      </c>
      <c r="I23" s="172"/>
      <c r="J23" s="163">
        <v>137.00139810999997</v>
      </c>
      <c r="K23" s="163">
        <v>148.84488386999993</v>
      </c>
      <c r="L23" s="163">
        <v>140.44601814000001</v>
      </c>
      <c r="M23" s="163">
        <v>150.76093259999999</v>
      </c>
      <c r="N23" s="163">
        <v>163.50031643999989</v>
      </c>
      <c r="O23" s="163">
        <v>179.63621548999998</v>
      </c>
      <c r="P23" s="163">
        <v>143.59318069999989</v>
      </c>
      <c r="Q23" s="163">
        <v>164.29884475</v>
      </c>
      <c r="R23" s="163">
        <v>158.96182231</v>
      </c>
      <c r="S23" s="7"/>
      <c r="T23" s="7"/>
    </row>
    <row r="24" spans="1:20" s="81" customFormat="1" ht="16.5" customHeight="1">
      <c r="A24" s="109"/>
      <c r="B24" s="261"/>
      <c r="C24" s="270" t="s">
        <v>608</v>
      </c>
      <c r="D24" s="64"/>
      <c r="E24" s="263">
        <v>0.14886977000000001</v>
      </c>
      <c r="F24" s="263">
        <v>15.317851339999994</v>
      </c>
      <c r="G24" s="263">
        <v>33.756097969999971</v>
      </c>
      <c r="H24" s="263">
        <v>33.254574899999994</v>
      </c>
      <c r="I24" s="163"/>
      <c r="J24" s="263">
        <v>21.96156679000001</v>
      </c>
      <c r="K24" s="263">
        <v>28.143088220000003</v>
      </c>
      <c r="L24" s="263">
        <v>33.756097969999971</v>
      </c>
      <c r="M24" s="263">
        <v>42.689741800000007</v>
      </c>
      <c r="N24" s="263">
        <v>41.904181759999958</v>
      </c>
      <c r="O24" s="263">
        <v>50.036572719999988</v>
      </c>
      <c r="P24" s="263">
        <v>33.254574899999994</v>
      </c>
      <c r="Q24" s="263">
        <v>35.498252120000004</v>
      </c>
      <c r="R24" s="263">
        <v>38.760547889999998</v>
      </c>
      <c r="S24" s="7"/>
      <c r="T24" s="7"/>
    </row>
    <row r="25" spans="1:20" s="86" customFormat="1" ht="16.5" customHeight="1">
      <c r="A25" s="109"/>
      <c r="B25" s="271" t="s">
        <v>275</v>
      </c>
      <c r="C25" s="271"/>
      <c r="D25" s="88"/>
      <c r="E25" s="272">
        <v>4.7712264317429393E-2</v>
      </c>
      <c r="F25" s="272">
        <v>3.7527642262698557E-2</v>
      </c>
      <c r="G25" s="272">
        <v>2.5577704460293314E-2</v>
      </c>
      <c r="H25" s="272">
        <v>1.9642853811503925E-2</v>
      </c>
      <c r="I25" s="197"/>
      <c r="J25" s="272">
        <v>3.387038467610181E-2</v>
      </c>
      <c r="K25" s="272">
        <v>2.12080596420712E-2</v>
      </c>
      <c r="L25" s="272">
        <v>2.5577704460293314E-2</v>
      </c>
      <c r="M25" s="272">
        <v>2.3441765866478861E-2</v>
      </c>
      <c r="N25" s="272">
        <v>2.350750377988297E-2</v>
      </c>
      <c r="O25" s="272">
        <v>2.3545146925708121E-2</v>
      </c>
      <c r="P25" s="272">
        <v>1.9642853811503928E-2</v>
      </c>
      <c r="Q25" s="272">
        <v>1.9995267961000433E-2</v>
      </c>
      <c r="R25" s="272">
        <v>2.0839955234798868E-2</v>
      </c>
      <c r="S25" s="14"/>
      <c r="T25" s="14"/>
    </row>
    <row r="26" spans="1:20" s="86" customFormat="1" ht="16.5" customHeight="1">
      <c r="A26" s="109"/>
      <c r="B26" s="271" t="s">
        <v>822</v>
      </c>
      <c r="C26" s="271"/>
      <c r="D26" s="88"/>
      <c r="E26" s="272">
        <v>1.7015419910831515E-2</v>
      </c>
      <c r="F26" s="272">
        <v>1.1948246501460182E-2</v>
      </c>
      <c r="G26" s="272">
        <v>7.5883131905618035E-3</v>
      </c>
      <c r="H26" s="272">
        <v>4.3667832147581695E-3</v>
      </c>
      <c r="I26" s="197"/>
      <c r="J26" s="272">
        <v>7.1626911330481824E-3</v>
      </c>
      <c r="K26" s="272">
        <v>7.0121885748799361E-3</v>
      </c>
      <c r="L26" s="272">
        <v>7.5883131905618035E-3</v>
      </c>
      <c r="M26" s="272">
        <v>6.5055601055799628E-3</v>
      </c>
      <c r="N26" s="272">
        <v>6.3917762956047751E-3</v>
      </c>
      <c r="O26" s="272">
        <v>5.9459746332253035E-3</v>
      </c>
      <c r="P26" s="272">
        <v>4.3667832147581704E-3</v>
      </c>
      <c r="Q26" s="272">
        <v>4.7416533003662798E-3</v>
      </c>
      <c r="R26" s="272">
        <v>5.6086843895102939E-3</v>
      </c>
      <c r="S26" s="14"/>
      <c r="T26" s="14"/>
    </row>
    <row r="27" spans="1:20" s="88" customFormat="1" ht="16.5" customHeight="1">
      <c r="A27" s="109"/>
      <c r="B27" s="271" t="s">
        <v>823</v>
      </c>
      <c r="C27" s="271"/>
      <c r="E27" s="272">
        <v>0.84147226241388873</v>
      </c>
      <c r="F27" s="479">
        <v>0.87529850638935147</v>
      </c>
      <c r="G27" s="479">
        <v>0.91861949551364575</v>
      </c>
      <c r="H27" s="479">
        <v>1.0140347158120924</v>
      </c>
      <c r="I27" s="200"/>
      <c r="J27" s="479">
        <v>0.98826210506384515</v>
      </c>
      <c r="K27" s="479">
        <v>0.97531988764850153</v>
      </c>
      <c r="L27" s="479">
        <v>0.91861949551364575</v>
      </c>
      <c r="M27" s="479">
        <v>0.93365280909880333</v>
      </c>
      <c r="N27" s="479">
        <v>0.92552951836547503</v>
      </c>
      <c r="O27" s="479">
        <v>0.94399169750853729</v>
      </c>
      <c r="P27" s="479">
        <v>1.0140347158120924</v>
      </c>
      <c r="Q27" s="479">
        <v>0.98019280030943079</v>
      </c>
      <c r="R27" s="479">
        <v>0.94869975560064124</v>
      </c>
      <c r="S27" s="12"/>
      <c r="T27" s="12"/>
    </row>
    <row r="28" spans="1:20" s="64" customFormat="1" ht="16.5" customHeight="1">
      <c r="A28" s="109"/>
      <c r="B28" s="268" t="s">
        <v>276</v>
      </c>
      <c r="C28" s="16"/>
      <c r="E28" s="201"/>
      <c r="F28" s="201"/>
      <c r="G28" s="201"/>
      <c r="H28" s="201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6"/>
      <c r="T28" s="16"/>
    </row>
    <row r="29" spans="1:20" s="83" customFormat="1" ht="16.5" customHeight="1">
      <c r="A29" s="323"/>
      <c r="B29" s="381"/>
      <c r="C29" s="382" t="s">
        <v>277</v>
      </c>
      <c r="E29" s="194">
        <v>8.7093286120396574E-3</v>
      </c>
      <c r="F29" s="194">
        <v>1.153201112444039E-2</v>
      </c>
      <c r="G29" s="194">
        <v>1.7842778978067408E-2</v>
      </c>
      <c r="H29" s="194">
        <v>1.8265525050238936E-2</v>
      </c>
      <c r="I29" s="197"/>
      <c r="J29" s="194">
        <v>1.2861790790279756E-2</v>
      </c>
      <c r="K29" s="194">
        <v>1.3804988931663247E-2</v>
      </c>
      <c r="L29" s="194">
        <v>1.7842778978067408E-2</v>
      </c>
      <c r="M29" s="194">
        <v>1.7670454050707819E-2</v>
      </c>
      <c r="N29" s="194">
        <v>1.8324971571967177E-2</v>
      </c>
      <c r="O29" s="194">
        <v>1.9421506089746299E-2</v>
      </c>
      <c r="P29" s="194">
        <v>1.8265525050238932E-2</v>
      </c>
      <c r="Q29" s="194">
        <v>1.9323095720942419E-2</v>
      </c>
      <c r="R29" s="194">
        <v>2.0156771580429826E-2</v>
      </c>
      <c r="S29" s="10"/>
      <c r="T29" s="10"/>
    </row>
    <row r="30" spans="1:20" s="80" customFormat="1" ht="16.5" customHeight="1">
      <c r="A30" s="109"/>
      <c r="B30" s="269"/>
      <c r="C30" s="6" t="s">
        <v>278</v>
      </c>
      <c r="E30" s="163">
        <v>65.798709729999985</v>
      </c>
      <c r="F30" s="163">
        <v>123.68191531000002</v>
      </c>
      <c r="G30" s="163">
        <v>245.21909620000002</v>
      </c>
      <c r="H30" s="163">
        <v>317.65712880000007</v>
      </c>
      <c r="I30" s="163"/>
      <c r="J30" s="163">
        <v>165.95422790999999</v>
      </c>
      <c r="K30" s="163">
        <v>192.15287378000005</v>
      </c>
      <c r="L30" s="163">
        <v>245.21909620000002</v>
      </c>
      <c r="M30" s="163">
        <v>257.06788327999999</v>
      </c>
      <c r="N30" s="163">
        <v>289.00229682999992</v>
      </c>
      <c r="O30" s="163">
        <v>331.06143547000005</v>
      </c>
      <c r="P30" s="163">
        <v>317.65712880000007</v>
      </c>
      <c r="Q30" s="163">
        <v>353.36986203999999</v>
      </c>
      <c r="R30" s="163">
        <v>392.05684423999998</v>
      </c>
      <c r="S30" s="6"/>
      <c r="T30" s="6"/>
    </row>
    <row r="31" spans="1:20" s="63" customFormat="1" ht="16.5" customHeight="1">
      <c r="A31" s="109"/>
      <c r="B31" s="273"/>
      <c r="C31" s="57" t="s">
        <v>610</v>
      </c>
      <c r="D31" s="80"/>
      <c r="E31" s="234">
        <v>7554.9692359799974</v>
      </c>
      <c r="F31" s="234">
        <v>10725.095039830001</v>
      </c>
      <c r="G31" s="234">
        <v>13743.324204229999</v>
      </c>
      <c r="H31" s="234">
        <v>17391.075697320004</v>
      </c>
      <c r="I31" s="163"/>
      <c r="J31" s="234">
        <v>12902.886589899999</v>
      </c>
      <c r="K31" s="234">
        <v>13919.089303959998</v>
      </c>
      <c r="L31" s="234">
        <v>13743.324204229999</v>
      </c>
      <c r="M31" s="234">
        <v>14547.893480399998</v>
      </c>
      <c r="N31" s="234">
        <v>15770.954715809999</v>
      </c>
      <c r="O31" s="234">
        <v>17046.125771100003</v>
      </c>
      <c r="P31" s="234">
        <v>17391.075697320004</v>
      </c>
      <c r="Q31" s="234">
        <v>18287.43526106</v>
      </c>
      <c r="R31" s="234">
        <v>19450.378880149998</v>
      </c>
      <c r="S31" s="1"/>
      <c r="T31" s="1"/>
    </row>
    <row r="32" spans="1:20" s="63" customFormat="1" ht="16.5" customHeight="1">
      <c r="A32" s="109"/>
      <c r="B32" s="329"/>
      <c r="C32" s="10" t="s">
        <v>1032</v>
      </c>
      <c r="D32" s="83"/>
      <c r="E32" s="194">
        <v>0.1085592742277366</v>
      </c>
      <c r="F32" s="194">
        <v>7.4698494242371419E-2</v>
      </c>
      <c r="G32" s="194">
        <v>2.4850351245313519E-2</v>
      </c>
      <c r="H32" s="194">
        <v>2.0326445815561756E-2</v>
      </c>
      <c r="I32" s="197"/>
      <c r="J32" s="194">
        <v>6.2735014574217818E-2</v>
      </c>
      <c r="K32" s="194">
        <v>2.2143202272511684E-2</v>
      </c>
      <c r="L32" s="194">
        <v>2.4850351245313519E-2</v>
      </c>
      <c r="M32" s="194">
        <v>2.309589975959116E-2</v>
      </c>
      <c r="N32" s="194">
        <v>2.2665523961490887E-2</v>
      </c>
      <c r="O32" s="194">
        <v>2.232957403634063E-2</v>
      </c>
      <c r="P32" s="194">
        <v>2.0326445815561756E-2</v>
      </c>
      <c r="Q32" s="194">
        <v>2.0517114995961105E-2</v>
      </c>
      <c r="R32" s="194">
        <v>2.2290363564645119E-2</v>
      </c>
      <c r="S32" s="1"/>
      <c r="T32" s="1"/>
    </row>
    <row r="33" spans="1:20" s="63" customFormat="1" ht="16.5" customHeight="1">
      <c r="A33" s="109"/>
      <c r="B33" s="269"/>
      <c r="C33" s="6" t="s">
        <v>278</v>
      </c>
      <c r="D33" s="80"/>
      <c r="E33" s="163">
        <v>767.31240709999997</v>
      </c>
      <c r="F33" s="163">
        <v>843.33080481000025</v>
      </c>
      <c r="G33" s="163">
        <v>331.70105687000012</v>
      </c>
      <c r="H33" s="163">
        <v>358.64800292000001</v>
      </c>
      <c r="I33" s="172"/>
      <c r="J33" s="163">
        <v>868.82480440999996</v>
      </c>
      <c r="K33" s="163">
        <v>315.89658294000003</v>
      </c>
      <c r="L33" s="163">
        <v>331.70105687000012</v>
      </c>
      <c r="M33" s="163">
        <v>322.09830031000007</v>
      </c>
      <c r="N33" s="163">
        <v>348.92592105999989</v>
      </c>
      <c r="O33" s="163">
        <v>371.92732824000012</v>
      </c>
      <c r="P33" s="163">
        <v>358.64800292000001</v>
      </c>
      <c r="Q33" s="163">
        <v>379.40631288999998</v>
      </c>
      <c r="R33" s="163">
        <v>439.34254208999999</v>
      </c>
      <c r="S33" s="1"/>
      <c r="T33" s="1"/>
    </row>
    <row r="34" spans="1:20" s="63" customFormat="1" ht="16.5" customHeight="1">
      <c r="A34" s="109"/>
      <c r="B34" s="273"/>
      <c r="C34" s="57" t="s">
        <v>1033</v>
      </c>
      <c r="D34" s="80"/>
      <c r="E34" s="163">
        <v>7068.14238174</v>
      </c>
      <c r="F34" s="163">
        <v>11289.796579750004</v>
      </c>
      <c r="G34" s="163">
        <v>13347.942393069998</v>
      </c>
      <c r="H34" s="163">
        <v>17644.403068509997</v>
      </c>
      <c r="I34" s="172"/>
      <c r="J34" s="163">
        <v>13849.120946360003</v>
      </c>
      <c r="K34" s="163">
        <v>14266.074935880002</v>
      </c>
      <c r="L34" s="163">
        <v>13347.942393069998</v>
      </c>
      <c r="M34" s="163">
        <v>13946.12479543</v>
      </c>
      <c r="N34" s="163">
        <v>15394.566728429972</v>
      </c>
      <c r="O34" s="163">
        <v>16656.266153340002</v>
      </c>
      <c r="P34" s="163">
        <v>17644.403068509997</v>
      </c>
      <c r="Q34" s="163">
        <v>18492.18630225</v>
      </c>
      <c r="R34" s="163">
        <v>19709.97650244</v>
      </c>
      <c r="S34" s="385"/>
      <c r="T34" s="1"/>
    </row>
    <row r="35" spans="1:20" s="9" customFormat="1" ht="16.5" customHeight="1">
      <c r="A35" s="323"/>
      <c r="B35" s="329"/>
      <c r="C35" s="10" t="s">
        <v>1034</v>
      </c>
      <c r="D35" s="383"/>
      <c r="E35" s="194">
        <v>3.0877577993325817E-2</v>
      </c>
      <c r="F35" s="194">
        <v>2.711921984593535E-2</v>
      </c>
      <c r="G35" s="194">
        <v>3.1860883281162003E-2</v>
      </c>
      <c r="H35" s="194">
        <v>2.019305158852857E-2</v>
      </c>
      <c r="I35" s="197"/>
      <c r="J35" s="194">
        <v>2.5863250761639089E-2</v>
      </c>
      <c r="K35" s="194">
        <v>2.6368233242047883E-2</v>
      </c>
      <c r="L35" s="194">
        <v>3.1860883281162003E-2</v>
      </c>
      <c r="M35" s="194">
        <v>2.8075707468161664E-2</v>
      </c>
      <c r="N35" s="194">
        <v>2.8248445149241588E-2</v>
      </c>
      <c r="O35" s="194">
        <v>2.7886550893711406E-2</v>
      </c>
      <c r="P35" s="194">
        <v>2.0193051588528573E-2</v>
      </c>
      <c r="Q35" s="194">
        <v>2.0115428452601426E-2</v>
      </c>
      <c r="R35" s="194">
        <v>2.0164860675114062E-2</v>
      </c>
    </row>
    <row r="36" spans="1:20" ht="16.5" customHeight="1">
      <c r="B36" s="6"/>
      <c r="C36" s="6" t="s">
        <v>611</v>
      </c>
      <c r="D36" s="82"/>
      <c r="E36" s="163">
        <v>248.34746520000002</v>
      </c>
      <c r="F36" s="163">
        <v>366.88297043999978</v>
      </c>
      <c r="G36" s="163">
        <v>588.28053703999979</v>
      </c>
      <c r="H36" s="163">
        <v>436.44348315000019</v>
      </c>
      <c r="I36" s="163"/>
      <c r="J36" s="163">
        <v>415.60860395999998</v>
      </c>
      <c r="K36" s="163">
        <v>458.24350642000007</v>
      </c>
      <c r="L36" s="163">
        <v>588.28053703999979</v>
      </c>
      <c r="M36" s="163">
        <v>537.90127337000024</v>
      </c>
      <c r="N36" s="172">
        <v>564.23344449000001</v>
      </c>
      <c r="O36" s="172">
        <v>581.56776343999979</v>
      </c>
      <c r="P36" s="172">
        <v>436.44348315000019</v>
      </c>
      <c r="Q36" s="172">
        <v>442.31894016000001</v>
      </c>
      <c r="R36" s="172">
        <v>456.98623627000001</v>
      </c>
    </row>
    <row r="37" spans="1:20" ht="16.5" customHeight="1" thickBot="1">
      <c r="B37" s="285"/>
      <c r="C37" s="274" t="s">
        <v>610</v>
      </c>
      <c r="D37" s="275"/>
      <c r="E37" s="369">
        <v>8042.9710275100033</v>
      </c>
      <c r="F37" s="369">
        <v>13528.522299839997</v>
      </c>
      <c r="G37" s="369">
        <v>18464.03729139001</v>
      </c>
      <c r="H37" s="369">
        <v>21613.547671909997</v>
      </c>
      <c r="I37" s="369"/>
      <c r="J37" s="369">
        <v>16069.465040969997</v>
      </c>
      <c r="K37" s="369">
        <v>17378.620031669998</v>
      </c>
      <c r="L37" s="369">
        <v>18464.03729139001</v>
      </c>
      <c r="M37" s="369">
        <v>19158.957044270017</v>
      </c>
      <c r="N37" s="369">
        <v>19973.964638020032</v>
      </c>
      <c r="O37" s="369">
        <v>20854.775682250005</v>
      </c>
      <c r="P37" s="369">
        <v>21613.547671909997</v>
      </c>
      <c r="Q37" s="369">
        <v>21989.038970869999</v>
      </c>
      <c r="R37" s="369">
        <v>22662.504027810002</v>
      </c>
    </row>
    <row r="38" spans="1:20" ht="16.5" customHeight="1">
      <c r="N38" s="16"/>
    </row>
    <row r="39" spans="1:20" ht="16.5" customHeight="1">
      <c r="C39" s="1" t="s">
        <v>612</v>
      </c>
    </row>
    <row r="40" spans="1:20" ht="16.5" customHeight="1"/>
    <row r="41" spans="1:20" ht="16.5" customHeight="1"/>
    <row r="42" spans="1:20" ht="16.5" customHeight="1"/>
    <row r="43" spans="1:20" ht="16.5" customHeight="1"/>
    <row r="44" spans="1:20" ht="16.5" customHeight="1"/>
    <row r="45" spans="1:20" ht="16.5" customHeight="1"/>
    <row r="46" spans="1:20" ht="16.5" customHeight="1"/>
    <row r="47" spans="1:20" ht="16.5" customHeight="1"/>
    <row r="48" spans="1:20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FB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7" customWidth="1"/>
    <col min="10" max="10" width="10" style="6" hidden="1" customWidth="1"/>
    <col min="11" max="12" width="9.77734375" style="6" hidden="1" customWidth="1"/>
    <col min="13" max="14" width="9.77734375" style="6" customWidth="1"/>
    <col min="15" max="18" width="9.77734375" style="89" customWidth="1"/>
    <col min="19" max="52" width="9.77734375" style="1" customWidth="1"/>
    <col min="53" max="16384" width="8.88671875" style="1"/>
  </cols>
  <sheetData>
    <row r="1" spans="1:16382" s="4" customFormat="1" ht="26.25" customHeight="1">
      <c r="A1" s="19"/>
      <c r="B1" s="19" t="s">
        <v>764</v>
      </c>
      <c r="C1" s="21"/>
      <c r="D1" s="19"/>
      <c r="E1" s="19"/>
      <c r="F1" s="19"/>
      <c r="G1" s="19"/>
      <c r="H1" s="19"/>
      <c r="I1" s="21"/>
      <c r="J1" s="19"/>
      <c r="K1" s="19"/>
      <c r="L1" s="19"/>
      <c r="M1" s="19"/>
      <c r="N1" s="19"/>
      <c r="O1" s="21"/>
      <c r="P1" s="21"/>
      <c r="Q1" s="21"/>
      <c r="R1" s="21"/>
    </row>
    <row r="2" spans="1:16382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6382" s="9" customFormat="1" ht="16.5" customHeight="1">
      <c r="A3" s="110"/>
      <c r="B3" s="239" t="s">
        <v>997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6382" ht="16.5" customHeight="1">
      <c r="A4" s="113" t="s">
        <v>840</v>
      </c>
      <c r="B4" s="10" t="s">
        <v>279</v>
      </c>
      <c r="C4" s="10"/>
      <c r="D4" s="83"/>
      <c r="E4" s="168">
        <v>22666.082645230006</v>
      </c>
      <c r="F4" s="168">
        <v>35543.413919420003</v>
      </c>
      <c r="G4" s="168">
        <v>45555.303888690003</v>
      </c>
      <c r="H4" s="168">
        <v>56649.026437740002</v>
      </c>
      <c r="I4" s="173"/>
      <c r="J4" s="168">
        <v>42821.472577230001</v>
      </c>
      <c r="K4" s="168">
        <v>45563.784271509998</v>
      </c>
      <c r="L4" s="168">
        <v>45555.303888690003</v>
      </c>
      <c r="M4" s="168">
        <v>47652.975320100013</v>
      </c>
      <c r="N4" s="168">
        <v>51139.486082260002</v>
      </c>
      <c r="O4" s="168">
        <v>54557.167606690011</v>
      </c>
      <c r="P4" s="168">
        <v>56649.026437740002</v>
      </c>
      <c r="Q4" s="168">
        <v>58768.660534180002</v>
      </c>
      <c r="R4" s="168">
        <v>61822.8594104</v>
      </c>
    </row>
    <row r="5" spans="1:16382" s="7" customFormat="1" ht="16.5" customHeight="1">
      <c r="A5" s="113" t="s">
        <v>50</v>
      </c>
      <c r="B5" s="16"/>
      <c r="C5" s="16" t="s">
        <v>281</v>
      </c>
      <c r="D5" s="64"/>
      <c r="E5" s="163">
        <v>7554.9692359799974</v>
      </c>
      <c r="F5" s="163">
        <v>10725.095039830001</v>
      </c>
      <c r="G5" s="163">
        <v>13743.324204229999</v>
      </c>
      <c r="H5" s="163">
        <v>17391.075697320004</v>
      </c>
      <c r="I5" s="173"/>
      <c r="J5" s="163">
        <v>12902.886589899999</v>
      </c>
      <c r="K5" s="163">
        <v>13919.089303959998</v>
      </c>
      <c r="L5" s="163">
        <v>13743.324204229999</v>
      </c>
      <c r="M5" s="163">
        <v>14547.893480399998</v>
      </c>
      <c r="N5" s="163">
        <v>15770.954715809999</v>
      </c>
      <c r="O5" s="163">
        <v>17046.125771100003</v>
      </c>
      <c r="P5" s="163">
        <v>17391.075697320004</v>
      </c>
      <c r="Q5" s="163">
        <v>18287.43526106</v>
      </c>
      <c r="R5" s="163">
        <v>19450.378880149998</v>
      </c>
    </row>
    <row r="6" spans="1:16382" s="7" customFormat="1" ht="16.5" customHeight="1">
      <c r="A6" s="113" t="s">
        <v>707</v>
      </c>
      <c r="B6" s="16"/>
      <c r="C6" s="16" t="s">
        <v>613</v>
      </c>
      <c r="D6" s="64"/>
      <c r="E6" s="163">
        <v>0.87634494000000007</v>
      </c>
      <c r="F6" s="163">
        <v>0</v>
      </c>
      <c r="G6" s="163">
        <v>0</v>
      </c>
      <c r="H6" s="163">
        <v>30.058721240000001</v>
      </c>
      <c r="I6" s="173"/>
      <c r="J6" s="163">
        <v>0</v>
      </c>
      <c r="K6" s="163">
        <v>0</v>
      </c>
      <c r="L6" s="163">
        <v>0</v>
      </c>
      <c r="M6" s="163">
        <v>0</v>
      </c>
      <c r="N6" s="163">
        <v>34.04758605</v>
      </c>
      <c r="O6" s="163">
        <v>32.064102849999998</v>
      </c>
      <c r="P6" s="163">
        <v>30.058721240000001</v>
      </c>
      <c r="Q6" s="163">
        <v>28.031199449999999</v>
      </c>
      <c r="R6" s="163">
        <v>216.37082032999999</v>
      </c>
    </row>
    <row r="7" spans="1:16382" s="7" customFormat="1" ht="16.5" customHeight="1">
      <c r="A7" s="374" t="s">
        <v>324</v>
      </c>
      <c r="B7" s="16"/>
      <c r="C7" s="16" t="s">
        <v>614</v>
      </c>
      <c r="D7" s="64"/>
      <c r="E7" s="163">
        <v>7067.2660367999997</v>
      </c>
      <c r="F7" s="163">
        <v>11289.796579750004</v>
      </c>
      <c r="G7" s="163">
        <v>13347.942393069998</v>
      </c>
      <c r="H7" s="163">
        <v>17614.344347269998</v>
      </c>
      <c r="I7" s="173"/>
      <c r="J7" s="163">
        <v>13849.120946360003</v>
      </c>
      <c r="K7" s="163">
        <v>14266.074935880002</v>
      </c>
      <c r="L7" s="163">
        <v>13347.942393069998</v>
      </c>
      <c r="M7" s="163">
        <v>13946.12479543</v>
      </c>
      <c r="N7" s="163">
        <v>15360.519142379973</v>
      </c>
      <c r="O7" s="163">
        <v>16624.202050490003</v>
      </c>
      <c r="P7" s="163">
        <v>17614.344347269998</v>
      </c>
      <c r="Q7" s="163">
        <v>18464.155102799999</v>
      </c>
      <c r="R7" s="163">
        <v>19493.605682109999</v>
      </c>
    </row>
    <row r="8" spans="1:16382" s="7" customFormat="1" ht="16.5" customHeight="1">
      <c r="A8" s="112" t="s">
        <v>708</v>
      </c>
      <c r="B8" s="16"/>
      <c r="C8" s="16" t="s">
        <v>615</v>
      </c>
      <c r="D8" s="64"/>
      <c r="E8" s="163">
        <v>8042.9710275100033</v>
      </c>
      <c r="F8" s="163">
        <v>13528.522299839997</v>
      </c>
      <c r="G8" s="163">
        <v>18464.03729139001</v>
      </c>
      <c r="H8" s="163">
        <v>21613.547671909997</v>
      </c>
      <c r="I8" s="173"/>
      <c r="J8" s="163">
        <v>16069.465040969997</v>
      </c>
      <c r="K8" s="163">
        <v>17378.620031669998</v>
      </c>
      <c r="L8" s="163">
        <v>18464.03729139001</v>
      </c>
      <c r="M8" s="163">
        <v>19158.957044270017</v>
      </c>
      <c r="N8" s="163">
        <v>19973.964638020032</v>
      </c>
      <c r="O8" s="163">
        <v>20854.775682250005</v>
      </c>
      <c r="P8" s="163">
        <v>21613.547671909997</v>
      </c>
      <c r="Q8" s="163">
        <v>21989.038970869999</v>
      </c>
      <c r="R8" s="163">
        <v>22662.504027809999</v>
      </c>
    </row>
    <row r="9" spans="1:16382" s="7" customFormat="1" ht="16.5" customHeight="1">
      <c r="A9" s="112" t="s">
        <v>709</v>
      </c>
      <c r="B9" s="32" t="s">
        <v>616</v>
      </c>
      <c r="C9" s="32"/>
      <c r="D9" s="88"/>
      <c r="E9" s="166">
        <v>604.03794323000011</v>
      </c>
      <c r="F9" s="166">
        <v>837.69469420999985</v>
      </c>
      <c r="G9" s="166">
        <v>1166.64025184</v>
      </c>
      <c r="H9" s="166">
        <v>1056.5961077700001</v>
      </c>
      <c r="I9" s="173"/>
      <c r="J9" s="166">
        <v>991.26530873000002</v>
      </c>
      <c r="K9" s="166">
        <v>1084.2253635900001</v>
      </c>
      <c r="L9" s="166">
        <v>1166.64025184</v>
      </c>
      <c r="M9" s="166">
        <v>1122.5549969399999</v>
      </c>
      <c r="N9" s="166">
        <v>1161.12839921</v>
      </c>
      <c r="O9" s="166">
        <v>1235.1883533999999</v>
      </c>
      <c r="P9" s="166">
        <v>1056.5961077700001</v>
      </c>
      <c r="Q9" s="166">
        <v>1120.64211314</v>
      </c>
      <c r="R9" s="166">
        <v>1146.27355074</v>
      </c>
    </row>
    <row r="10" spans="1:16382" s="7" customFormat="1" ht="16.5" customHeight="1">
      <c r="A10" s="112" t="s">
        <v>710</v>
      </c>
      <c r="B10" s="16"/>
      <c r="C10" s="16" t="s">
        <v>281</v>
      </c>
      <c r="D10" s="64"/>
      <c r="E10" s="163">
        <v>96.785950740000004</v>
      </c>
      <c r="F10" s="163">
        <v>148.10119612999998</v>
      </c>
      <c r="G10" s="163">
        <v>248.92885337999999</v>
      </c>
      <c r="H10" s="163">
        <v>291.80526523000003</v>
      </c>
      <c r="I10" s="173"/>
      <c r="J10" s="163">
        <v>202.21028254000001</v>
      </c>
      <c r="K10" s="163">
        <v>235.64665198999998</v>
      </c>
      <c r="L10" s="163">
        <v>248.92885337999999</v>
      </c>
      <c r="M10" s="163">
        <v>258.68863021999999</v>
      </c>
      <c r="N10" s="163">
        <v>283.16658229000001</v>
      </c>
      <c r="O10" s="163">
        <v>318.34778874</v>
      </c>
      <c r="P10" s="163">
        <v>291.80526523000003</v>
      </c>
      <c r="Q10" s="163">
        <v>340.75399541999997</v>
      </c>
      <c r="R10" s="163">
        <v>356.15593078000001</v>
      </c>
    </row>
    <row r="11" spans="1:16382" s="7" customFormat="1" ht="16.5" customHeight="1">
      <c r="A11" s="112" t="s">
        <v>711</v>
      </c>
      <c r="B11" s="16"/>
      <c r="C11" s="16" t="s">
        <v>613</v>
      </c>
      <c r="D11" s="64"/>
      <c r="E11" s="163">
        <v>0</v>
      </c>
      <c r="F11" s="163">
        <v>0</v>
      </c>
      <c r="G11" s="163">
        <v>0</v>
      </c>
      <c r="H11" s="163">
        <v>0</v>
      </c>
      <c r="I11" s="173"/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</row>
    <row r="12" spans="1:16382" s="7" customFormat="1" ht="16.5" customHeight="1">
      <c r="A12" s="112" t="s">
        <v>712</v>
      </c>
      <c r="B12" s="16"/>
      <c r="C12" s="16" t="s">
        <v>617</v>
      </c>
      <c r="D12" s="64"/>
      <c r="E12" s="163">
        <v>192.19255485000002</v>
      </c>
      <c r="F12" s="163">
        <v>232.48557094</v>
      </c>
      <c r="G12" s="163">
        <v>325.0253054100001</v>
      </c>
      <c r="H12" s="163">
        <v>355.50599620000003</v>
      </c>
      <c r="I12" s="173"/>
      <c r="J12" s="163">
        <v>292.61742886000002</v>
      </c>
      <c r="K12" s="163">
        <v>325.84283197000002</v>
      </c>
      <c r="L12" s="163">
        <v>325.0253054100001</v>
      </c>
      <c r="M12" s="163">
        <v>326.63423759</v>
      </c>
      <c r="N12" s="163">
        <v>351.28924970999998</v>
      </c>
      <c r="O12" s="163">
        <v>367.15573026000004</v>
      </c>
      <c r="P12" s="163">
        <v>355.50599620000003</v>
      </c>
      <c r="Q12" s="163">
        <v>373.08053911999997</v>
      </c>
      <c r="R12" s="163">
        <v>388.90118329999996</v>
      </c>
    </row>
    <row r="13" spans="1:16382" s="7" customFormat="1" ht="16.5" customHeight="1">
      <c r="A13" s="112" t="s">
        <v>713</v>
      </c>
      <c r="B13" s="16"/>
      <c r="C13" s="16" t="s">
        <v>615</v>
      </c>
      <c r="D13" s="64"/>
      <c r="E13" s="163">
        <v>315.05943764</v>
      </c>
      <c r="F13" s="163">
        <v>457.10792713999996</v>
      </c>
      <c r="G13" s="163">
        <v>592.68609304999984</v>
      </c>
      <c r="H13" s="163">
        <v>409.28484634000006</v>
      </c>
      <c r="I13" s="173"/>
      <c r="J13" s="163">
        <v>496.43759733000002</v>
      </c>
      <c r="K13" s="163">
        <v>522.73587963</v>
      </c>
      <c r="L13" s="163">
        <v>592.68609304999984</v>
      </c>
      <c r="M13" s="163">
        <v>537.23212912999998</v>
      </c>
      <c r="N13" s="163">
        <v>526.6725672099999</v>
      </c>
      <c r="O13" s="163">
        <v>549.68483439999989</v>
      </c>
      <c r="P13" s="163">
        <v>409.28484634000006</v>
      </c>
      <c r="Q13" s="163">
        <v>424.03620080999985</v>
      </c>
      <c r="R13" s="163">
        <v>401.21643665999994</v>
      </c>
    </row>
    <row r="14" spans="1:16382" s="7" customFormat="1" ht="16.5" customHeight="1">
      <c r="A14" s="112" t="s">
        <v>714</v>
      </c>
      <c r="B14" s="32" t="s">
        <v>289</v>
      </c>
      <c r="C14" s="32"/>
      <c r="D14" s="87"/>
      <c r="E14" s="194">
        <v>2.664941942921565E-2</v>
      </c>
      <c r="F14" s="194">
        <v>2.3568211430368684E-2</v>
      </c>
      <c r="G14" s="194">
        <v>2.5609317735879298E-2</v>
      </c>
      <c r="H14" s="194">
        <v>1.8651619881433441E-2</v>
      </c>
      <c r="I14" s="32"/>
      <c r="J14" s="194">
        <v>2.3148790760108003E-2</v>
      </c>
      <c r="K14" s="194">
        <v>2.3795770718455046E-2</v>
      </c>
      <c r="L14" s="194">
        <v>2.5609317735879298E-2</v>
      </c>
      <c r="M14" s="194">
        <v>2.3556871095654471E-2</v>
      </c>
      <c r="N14" s="194">
        <v>2.2705124516548256E-2</v>
      </c>
      <c r="O14" s="194">
        <v>2.2640258055635135E-2</v>
      </c>
      <c r="P14" s="194">
        <v>1.8651619881433441E-2</v>
      </c>
      <c r="Q14" s="194">
        <v>1.9068702654678197E-2</v>
      </c>
      <c r="R14" s="194">
        <v>1.8541257419535835E-2</v>
      </c>
    </row>
    <row r="15" spans="1:16382" s="7" customFormat="1" ht="16.5" customHeight="1">
      <c r="A15" s="373" t="s">
        <v>795</v>
      </c>
      <c r="B15" s="16"/>
      <c r="C15" s="16" t="s">
        <v>281</v>
      </c>
      <c r="D15" s="64"/>
      <c r="E15" s="165">
        <v>1.2810899385144268E-2</v>
      </c>
      <c r="F15" s="165">
        <v>1.3808846968720891E-2</v>
      </c>
      <c r="G15" s="165">
        <v>1.8112710555382463E-2</v>
      </c>
      <c r="H15" s="165">
        <v>1.67790233513254E-2</v>
      </c>
      <c r="I15" s="12"/>
      <c r="J15" s="165">
        <v>1.5671708894836312E-2</v>
      </c>
      <c r="K15" s="165">
        <v>1.6929746396767368E-2</v>
      </c>
      <c r="L15" s="165">
        <v>1.8112710555382463E-2</v>
      </c>
      <c r="M15" s="165">
        <v>1.7781861722353447E-2</v>
      </c>
      <c r="N15" s="165">
        <v>1.7954942322301666E-2</v>
      </c>
      <c r="O15" s="165">
        <v>1.8675668184950665E-2</v>
      </c>
      <c r="P15" s="165">
        <v>1.67790233513254E-2</v>
      </c>
      <c r="Q15" s="165">
        <v>1.8633230442410807E-2</v>
      </c>
      <c r="R15" s="165">
        <v>1.831100221618168E-2</v>
      </c>
    </row>
    <row r="16" spans="1:16382" s="90" customFormat="1" ht="16.5" customHeight="1">
      <c r="A16" s="111" t="s">
        <v>693</v>
      </c>
      <c r="B16" s="16"/>
      <c r="C16" s="16" t="s">
        <v>613</v>
      </c>
      <c r="D16" s="64"/>
      <c r="E16" s="165">
        <v>0</v>
      </c>
      <c r="F16" s="165">
        <v>0</v>
      </c>
      <c r="G16" s="165">
        <v>0</v>
      </c>
      <c r="H16" s="165">
        <v>0</v>
      </c>
      <c r="I16" s="12"/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</row>
    <row r="17" spans="1:16382" s="90" customFormat="1" ht="16.5" customHeight="1">
      <c r="A17" s="114"/>
      <c r="B17" s="16"/>
      <c r="C17" s="16" t="s">
        <v>614</v>
      </c>
      <c r="D17" s="64"/>
      <c r="E17" s="165">
        <v>2.7194753084040294E-2</v>
      </c>
      <c r="F17" s="165">
        <v>2.0592538518984373E-2</v>
      </c>
      <c r="G17" s="165">
        <v>2.4350217871688385E-2</v>
      </c>
      <c r="H17" s="165">
        <v>2.0182754986000882E-2</v>
      </c>
      <c r="I17" s="12"/>
      <c r="J17" s="165">
        <v>2.1128953237780003E-2</v>
      </c>
      <c r="K17" s="165">
        <v>2.2840398177811787E-2</v>
      </c>
      <c r="L17" s="165">
        <v>2.4350217871688385E-2</v>
      </c>
      <c r="M17" s="165">
        <v>2.3421146905055278E-2</v>
      </c>
      <c r="N17" s="165">
        <v>2.2869620906287347E-2</v>
      </c>
      <c r="O17" s="165">
        <v>2.2085615246066982E-2</v>
      </c>
      <c r="P17" s="165">
        <v>2.0182754986000882E-2</v>
      </c>
      <c r="Q17" s="165">
        <v>2.0205665357708357E-2</v>
      </c>
      <c r="R17" s="165">
        <v>1.9950192367793145E-2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</row>
    <row r="18" spans="1:16382" s="7" customFormat="1" ht="16.5" customHeight="1">
      <c r="A18" s="114"/>
      <c r="B18" s="37"/>
      <c r="C18" s="42" t="s">
        <v>615</v>
      </c>
      <c r="D18" s="88"/>
      <c r="E18" s="195">
        <v>3.9172021950890729E-2</v>
      </c>
      <c r="F18" s="195">
        <v>3.3788459449514766E-2</v>
      </c>
      <c r="G18" s="195">
        <v>3.2099485269474412E-2</v>
      </c>
      <c r="H18" s="195">
        <v>1.893649541264002E-2</v>
      </c>
      <c r="I18" s="12"/>
      <c r="J18" s="195">
        <v>3.0893224887344084E-2</v>
      </c>
      <c r="K18" s="195">
        <v>3.0079251325904482E-2</v>
      </c>
      <c r="L18" s="195">
        <v>3.2099485269474412E-2</v>
      </c>
      <c r="M18" s="195">
        <v>2.8040781546126655E-2</v>
      </c>
      <c r="N18" s="195">
        <v>2.6367953320969112E-2</v>
      </c>
      <c r="O18" s="195">
        <v>2.635774379811957E-2</v>
      </c>
      <c r="P18" s="195">
        <v>1.893649541264002E-2</v>
      </c>
      <c r="Q18" s="195">
        <v>1.9283980594683663E-2</v>
      </c>
      <c r="R18" s="195">
        <v>1.7703976408240344E-2</v>
      </c>
    </row>
    <row r="19" spans="1:16382" s="7" customFormat="1" ht="16.5" customHeight="1">
      <c r="A19" s="114"/>
      <c r="B19" s="12" t="s">
        <v>824</v>
      </c>
      <c r="C19" s="12"/>
      <c r="D19" s="88"/>
      <c r="E19" s="168">
        <v>46.868811639999997</v>
      </c>
      <c r="F19" s="168">
        <v>105.64072584</v>
      </c>
      <c r="G19" s="168">
        <v>657.09949126000004</v>
      </c>
      <c r="H19" s="168">
        <v>342.63804412999997</v>
      </c>
      <c r="I19" s="173"/>
      <c r="J19" s="168">
        <v>0</v>
      </c>
      <c r="K19" s="168">
        <v>592.78758166</v>
      </c>
      <c r="L19" s="168">
        <v>0</v>
      </c>
      <c r="M19" s="168">
        <v>111.88483056</v>
      </c>
      <c r="N19" s="168">
        <v>0</v>
      </c>
      <c r="O19" s="168">
        <v>0</v>
      </c>
      <c r="P19" s="168">
        <v>230.75321357000001</v>
      </c>
      <c r="Q19" s="168">
        <v>49.664102620000001</v>
      </c>
      <c r="R19" s="168">
        <v>50.141301400000003</v>
      </c>
    </row>
    <row r="20" spans="1:16382" s="7" customFormat="1" ht="16.5" customHeight="1">
      <c r="A20" s="114"/>
      <c r="B20" s="286" t="s">
        <v>825</v>
      </c>
      <c r="C20" s="286"/>
      <c r="D20" s="88"/>
      <c r="E20" s="384">
        <v>384.74443942000102</v>
      </c>
      <c r="F20" s="384">
        <v>270.70760646000002</v>
      </c>
      <c r="G20" s="384">
        <v>0</v>
      </c>
      <c r="H20" s="384">
        <v>0</v>
      </c>
      <c r="I20" s="173"/>
      <c r="J20" s="384">
        <v>0</v>
      </c>
      <c r="K20" s="384">
        <v>0</v>
      </c>
      <c r="L20" s="384">
        <v>0</v>
      </c>
      <c r="M20" s="384">
        <v>0</v>
      </c>
      <c r="N20" s="384">
        <v>0</v>
      </c>
      <c r="O20" s="384">
        <v>0</v>
      </c>
      <c r="P20" s="384">
        <v>0</v>
      </c>
      <c r="Q20" s="384">
        <v>0</v>
      </c>
      <c r="R20" s="384">
        <v>0</v>
      </c>
    </row>
    <row r="21" spans="1:16382" s="7" customFormat="1" ht="16.5" customHeight="1">
      <c r="A21" s="114"/>
      <c r="B21" s="12" t="s">
        <v>293</v>
      </c>
      <c r="C21" s="16"/>
      <c r="D21" s="64"/>
      <c r="E21" s="196">
        <v>4.4837857375044463E-2</v>
      </c>
      <c r="F21" s="196">
        <v>3.3798748945000769E-2</v>
      </c>
      <c r="G21" s="196">
        <v>3.9464291179697845E-2</v>
      </c>
      <c r="H21" s="196">
        <v>2.4551557927302157E-2</v>
      </c>
      <c r="I21" s="196"/>
      <c r="J21" s="196">
        <v>2.3148790760108003E-2</v>
      </c>
      <c r="K21" s="196">
        <v>3.6333134761064888E-2</v>
      </c>
      <c r="L21" s="196">
        <v>2.5609317735879298E-2</v>
      </c>
      <c r="M21" s="196">
        <v>2.5844100110548371E-2</v>
      </c>
      <c r="N21" s="196">
        <v>2.2705124516548259E-2</v>
      </c>
      <c r="O21" s="196">
        <v>2.2640258055635139E-2</v>
      </c>
      <c r="P21" s="196">
        <v>2.2632811329998729E-2</v>
      </c>
      <c r="Q21" s="196">
        <v>1.9896966174854147E-2</v>
      </c>
      <c r="R21" s="196">
        <v>1.9336622410036561E-2</v>
      </c>
    </row>
    <row r="22" spans="1:16382" ht="16.5" customHeight="1">
      <c r="B22" s="16"/>
      <c r="C22" s="16" t="s">
        <v>295</v>
      </c>
      <c r="D22" s="64"/>
      <c r="E22" s="163">
        <v>1035.6511942900011</v>
      </c>
      <c r="F22" s="163">
        <v>1214.0430265099999</v>
      </c>
      <c r="G22" s="163">
        <v>1823.7397430999999</v>
      </c>
      <c r="H22" s="163">
        <v>1399.2341519000001</v>
      </c>
      <c r="I22" s="163"/>
      <c r="J22" s="163">
        <v>991.26530873000002</v>
      </c>
      <c r="K22" s="163">
        <v>1677.01294525</v>
      </c>
      <c r="L22" s="163">
        <v>1166.64025184</v>
      </c>
      <c r="M22" s="163">
        <v>1234.4398274999999</v>
      </c>
      <c r="N22" s="163">
        <v>1161.12839921</v>
      </c>
      <c r="O22" s="163">
        <v>1235.1883533999999</v>
      </c>
      <c r="P22" s="163">
        <v>1287.3493213400002</v>
      </c>
      <c r="Q22" s="163">
        <v>1170.30621576</v>
      </c>
      <c r="R22" s="163">
        <v>1196.41485214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</row>
    <row r="23" spans="1:16382" ht="16.5" customHeight="1">
      <c r="B23" s="261"/>
      <c r="C23" s="261" t="s">
        <v>297</v>
      </c>
      <c r="D23" s="64"/>
      <c r="E23" s="263">
        <v>23097.695896290006</v>
      </c>
      <c r="F23" s="263">
        <v>35919.76225172</v>
      </c>
      <c r="G23" s="263">
        <v>46212.403379950003</v>
      </c>
      <c r="H23" s="263">
        <v>56991.664481870001</v>
      </c>
      <c r="I23" s="263"/>
      <c r="J23" s="263">
        <v>42821.472577230001</v>
      </c>
      <c r="K23" s="263">
        <v>46156.571853169997</v>
      </c>
      <c r="L23" s="263">
        <v>45555.303888690003</v>
      </c>
      <c r="M23" s="263">
        <v>47764.86015066001</v>
      </c>
      <c r="N23" s="263">
        <v>51139.486082260002</v>
      </c>
      <c r="O23" s="263">
        <v>54557.167606690011</v>
      </c>
      <c r="P23" s="263">
        <v>56879.779651310004</v>
      </c>
      <c r="Q23" s="263">
        <v>58818.324636800004</v>
      </c>
      <c r="R23" s="263">
        <v>61873.000711799999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</row>
    <row r="24" spans="1:16382" ht="16.5" customHeight="1">
      <c r="B24" s="12" t="s">
        <v>618</v>
      </c>
      <c r="C24" s="16"/>
      <c r="D24" s="64"/>
      <c r="E24" s="196">
        <v>2.8180592462235591E-2</v>
      </c>
      <c r="F24" s="196">
        <v>9.4459833682154354E-3</v>
      </c>
      <c r="G24" s="196">
        <v>2.1337237987449312E-2</v>
      </c>
      <c r="H24" s="196">
        <v>4.081191559758569E-3</v>
      </c>
      <c r="I24" s="196"/>
      <c r="J24" s="196">
        <v>2.3148790760108003E-2</v>
      </c>
      <c r="K24" s="196">
        <v>1.48569880514838E-2</v>
      </c>
      <c r="L24" s="196">
        <v>1.8091172973266235E-3</v>
      </c>
      <c r="M24" s="196">
        <v>1.4194446596545315E-3</v>
      </c>
      <c r="N24" s="196">
        <v>7.5427825394946588E-4</v>
      </c>
      <c r="O24" s="196">
        <v>1.3574743235189202E-3</v>
      </c>
      <c r="P24" s="196">
        <v>9.170388538732487E-4</v>
      </c>
      <c r="Q24" s="196">
        <v>1.9332428914314319E-3</v>
      </c>
      <c r="R24" s="196">
        <v>1.2246494937742556E-3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</row>
    <row r="25" spans="1:16382" ht="16.5" customHeight="1">
      <c r="B25" s="16"/>
      <c r="C25" s="16" t="s">
        <v>299</v>
      </c>
      <c r="D25" s="80"/>
      <c r="E25" s="163">
        <v>650.9067548700001</v>
      </c>
      <c r="F25" s="163">
        <v>339.29747681999976</v>
      </c>
      <c r="G25" s="163">
        <v>986.0450488900002</v>
      </c>
      <c r="H25" s="163">
        <v>232.59390006000007</v>
      </c>
      <c r="I25" s="163"/>
      <c r="J25" s="163">
        <v>991.26530873000002</v>
      </c>
      <c r="K25" s="163">
        <v>685.74763652000013</v>
      </c>
      <c r="L25" s="163">
        <v>82.414888249999876</v>
      </c>
      <c r="M25" s="163">
        <v>67.799575659999888</v>
      </c>
      <c r="N25" s="163">
        <v>38.573402270000088</v>
      </c>
      <c r="O25" s="163">
        <v>74.059954189999871</v>
      </c>
      <c r="P25" s="163">
        <v>52.160967940000262</v>
      </c>
      <c r="Q25" s="163">
        <v>113.71010798999987</v>
      </c>
      <c r="R25" s="163">
        <v>75.77273900000003</v>
      </c>
    </row>
    <row r="26" spans="1:16382" ht="16.5" customHeight="1">
      <c r="B26" s="42"/>
      <c r="C26" s="42" t="s">
        <v>301</v>
      </c>
      <c r="D26" s="80"/>
      <c r="E26" s="336">
        <v>23097.695896290006</v>
      </c>
      <c r="F26" s="336">
        <v>35919.76225172</v>
      </c>
      <c r="G26" s="336">
        <v>46212.403379950003</v>
      </c>
      <c r="H26" s="336">
        <v>56991.664481870001</v>
      </c>
      <c r="I26" s="336"/>
      <c r="J26" s="336">
        <v>42821.472577230001</v>
      </c>
      <c r="K26" s="336">
        <v>46156.571853169997</v>
      </c>
      <c r="L26" s="336">
        <v>45555.303888690003</v>
      </c>
      <c r="M26" s="336">
        <v>47764.86015066001</v>
      </c>
      <c r="N26" s="336">
        <v>51139.486082260002</v>
      </c>
      <c r="O26" s="336">
        <v>54557.167606690011</v>
      </c>
      <c r="P26" s="336">
        <v>56879.779651310004</v>
      </c>
      <c r="Q26" s="336">
        <v>58818.324636800004</v>
      </c>
      <c r="R26" s="336">
        <v>61873.000711799999</v>
      </c>
    </row>
    <row r="27" spans="1:16382" ht="16.5" customHeight="1">
      <c r="B27" s="12" t="s">
        <v>786</v>
      </c>
      <c r="C27" s="6"/>
      <c r="D27" s="80"/>
      <c r="E27" s="197">
        <v>8.0088431818334388E-3</v>
      </c>
      <c r="F27" s="197">
        <v>1.1743215669816039E-2</v>
      </c>
      <c r="G27" s="197">
        <v>1.4194170550281104E-2</v>
      </c>
      <c r="H27" s="197">
        <v>1.0873486541292115E-2</v>
      </c>
      <c r="I27" s="197"/>
      <c r="J27" s="197">
        <v>1.8208538385973427E-2</v>
      </c>
      <c r="K27" s="197">
        <v>1.4737847308440466E-2</v>
      </c>
      <c r="L27" s="197">
        <v>1.4194216902459979E-2</v>
      </c>
      <c r="M27" s="197">
        <v>7.5404231906771348E-3</v>
      </c>
      <c r="N27" s="197">
        <v>6.0937530777131401E-3</v>
      </c>
      <c r="O27" s="197">
        <v>6.3034939979680019E-3</v>
      </c>
      <c r="P27" s="197">
        <v>1.0873486541292115E-2</v>
      </c>
      <c r="Q27" s="197">
        <v>4.5651548329185892E-3</v>
      </c>
      <c r="R27" s="197">
        <v>4.9851999145649464E-3</v>
      </c>
    </row>
    <row r="28" spans="1:16382" ht="16.5" customHeight="1">
      <c r="B28" s="6"/>
      <c r="C28" s="16" t="s">
        <v>302</v>
      </c>
      <c r="D28" s="80"/>
      <c r="E28" s="163">
        <v>138.54447919</v>
      </c>
      <c r="F28" s="163">
        <v>341.78329754999999</v>
      </c>
      <c r="G28" s="163">
        <v>597.47733655000002</v>
      </c>
      <c r="H28" s="163">
        <v>415.98855681999999</v>
      </c>
      <c r="I28" s="163"/>
      <c r="J28" s="163">
        <v>321.02999999999997</v>
      </c>
      <c r="K28" s="163">
        <v>430</v>
      </c>
      <c r="L28" s="163">
        <v>597.48</v>
      </c>
      <c r="M28" s="163">
        <v>86.68412266</v>
      </c>
      <c r="N28" s="163">
        <v>145.33108426999999</v>
      </c>
      <c r="O28" s="163">
        <v>234.11663473999999</v>
      </c>
      <c r="P28" s="163">
        <v>415.98855681999999</v>
      </c>
      <c r="Q28" s="163">
        <v>65.172592839999993</v>
      </c>
      <c r="R28" s="163">
        <v>145.75183794</v>
      </c>
    </row>
    <row r="29" spans="1:16382" s="78" customFormat="1" ht="16.5" customHeight="1">
      <c r="A29" s="109"/>
      <c r="B29" s="6"/>
      <c r="C29" s="16" t="s">
        <v>304</v>
      </c>
      <c r="D29" s="80"/>
      <c r="E29" s="163">
        <v>22666.080000000002</v>
      </c>
      <c r="F29" s="163">
        <v>35543.4</v>
      </c>
      <c r="G29" s="163">
        <v>45555.3</v>
      </c>
      <c r="H29" s="163">
        <v>56649.026437740002</v>
      </c>
      <c r="I29" s="173"/>
      <c r="J29" s="163">
        <v>42821.48</v>
      </c>
      <c r="K29" s="163">
        <v>45563.81</v>
      </c>
      <c r="L29" s="163">
        <v>45555.3</v>
      </c>
      <c r="M29" s="163">
        <v>47652.98</v>
      </c>
      <c r="N29" s="163">
        <v>51139.486082260002</v>
      </c>
      <c r="O29" s="163">
        <v>54557.167606690011</v>
      </c>
      <c r="P29" s="163">
        <v>56649.026437740002</v>
      </c>
      <c r="Q29" s="163">
        <v>58768.660534180002</v>
      </c>
      <c r="R29" s="163">
        <v>61822.8594104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</row>
    <row r="30" spans="1:16382" ht="16.5" customHeight="1" thickBot="1">
      <c r="B30" s="95"/>
      <c r="C30" s="99" t="s">
        <v>306</v>
      </c>
      <c r="D30" s="91"/>
      <c r="E30" s="342">
        <v>17298.9376923077</v>
      </c>
      <c r="F30" s="342">
        <v>29104.744999999999</v>
      </c>
      <c r="G30" s="342">
        <v>42093.149045483849</v>
      </c>
      <c r="H30" s="342">
        <v>51149.663411883099</v>
      </c>
      <c r="I30" s="341"/>
      <c r="J30" s="342">
        <v>35553.701538461537</v>
      </c>
      <c r="K30" s="342">
        <v>39008.982307692313</v>
      </c>
      <c r="L30" s="342">
        <v>42093.149045483849</v>
      </c>
      <c r="M30" s="342">
        <v>46622.353459799997</v>
      </c>
      <c r="N30" s="342">
        <v>48093.673521752899</v>
      </c>
      <c r="O30" s="342">
        <v>49657.076405275002</v>
      </c>
      <c r="P30" s="342">
        <v>51149.663411883099</v>
      </c>
      <c r="Q30" s="342">
        <v>57418.1480434525</v>
      </c>
      <c r="R30" s="342">
        <v>58795.103396444283</v>
      </c>
    </row>
    <row r="31" spans="1:16382" ht="16.5" customHeight="1">
      <c r="B31" s="6"/>
      <c r="C31" s="16"/>
      <c r="D31" s="80"/>
      <c r="E31" s="198"/>
      <c r="F31" s="198"/>
      <c r="G31" s="198"/>
      <c r="H31" s="198"/>
      <c r="I31" s="12"/>
      <c r="J31" s="190"/>
      <c r="K31" s="190"/>
      <c r="L31" s="190"/>
      <c r="M31" s="190"/>
      <c r="N31" s="190"/>
      <c r="O31" s="198"/>
      <c r="P31" s="198"/>
      <c r="Q31" s="198"/>
      <c r="R31" s="198"/>
    </row>
    <row r="32" spans="1:16382" ht="16.5" customHeight="1">
      <c r="B32" s="78"/>
      <c r="C32" s="85" t="s">
        <v>308</v>
      </c>
      <c r="D32" s="89"/>
      <c r="E32" s="16"/>
      <c r="F32" s="16"/>
      <c r="G32" s="16"/>
      <c r="H32" s="16"/>
      <c r="I32" s="14"/>
      <c r="J32" s="16"/>
      <c r="K32" s="199"/>
      <c r="L32" s="199"/>
      <c r="M32" s="199"/>
      <c r="N32" s="199"/>
      <c r="O32" s="16"/>
      <c r="P32" s="16"/>
      <c r="Q32" s="16"/>
      <c r="R32" s="1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  <c r="JA32" s="78"/>
      <c r="JB32" s="78"/>
      <c r="JC32" s="78"/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8"/>
      <c r="JV32" s="78"/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8"/>
      <c r="KO32" s="78"/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8"/>
      <c r="LH32" s="78"/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8"/>
      <c r="MA32" s="78"/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8"/>
      <c r="MT32" s="78"/>
      <c r="MU32" s="78"/>
      <c r="MV32" s="78"/>
      <c r="MW32" s="78"/>
      <c r="MX32" s="78"/>
      <c r="MY32" s="78"/>
      <c r="MZ32" s="78"/>
      <c r="NA32" s="78"/>
      <c r="NB32" s="78"/>
      <c r="NC32" s="78"/>
      <c r="ND32" s="78"/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78"/>
      <c r="NY32" s="78"/>
      <c r="NZ32" s="78"/>
      <c r="OA32" s="78"/>
      <c r="OB32" s="78"/>
      <c r="OC32" s="78"/>
      <c r="OD32" s="78"/>
      <c r="OE32" s="78"/>
      <c r="OF32" s="78"/>
      <c r="OG32" s="78"/>
      <c r="OH32" s="78"/>
      <c r="OI32" s="78"/>
      <c r="OJ32" s="78"/>
      <c r="OK32" s="78"/>
      <c r="OL32" s="78"/>
      <c r="OM32" s="78"/>
      <c r="ON32" s="78"/>
      <c r="OO32" s="78"/>
      <c r="OP32" s="78"/>
      <c r="OQ32" s="78"/>
      <c r="OR32" s="78"/>
      <c r="OS32" s="78"/>
      <c r="OT32" s="78"/>
      <c r="OU32" s="78"/>
      <c r="OV32" s="78"/>
      <c r="OW32" s="78"/>
      <c r="OX32" s="78"/>
      <c r="OY32" s="78"/>
      <c r="OZ32" s="78"/>
      <c r="PA32" s="78"/>
      <c r="PB32" s="78"/>
      <c r="PC32" s="78"/>
      <c r="PD32" s="78"/>
      <c r="PE32" s="78"/>
      <c r="PF32" s="78"/>
      <c r="PG32" s="78"/>
      <c r="PH32" s="78"/>
      <c r="PI32" s="78"/>
      <c r="PJ32" s="78"/>
      <c r="PK32" s="78"/>
      <c r="PL32" s="78"/>
      <c r="PM32" s="78"/>
      <c r="PN32" s="78"/>
      <c r="PO32" s="78"/>
      <c r="PP32" s="78"/>
      <c r="PQ32" s="78"/>
      <c r="PR32" s="78"/>
      <c r="PS32" s="78"/>
      <c r="PT32" s="78"/>
      <c r="PU32" s="78"/>
      <c r="PV32" s="78"/>
      <c r="PW32" s="78"/>
      <c r="PX32" s="78"/>
      <c r="PY32" s="78"/>
      <c r="PZ32" s="78"/>
      <c r="QA32" s="78"/>
      <c r="QB32" s="78"/>
      <c r="QC32" s="78"/>
      <c r="QD32" s="78"/>
      <c r="QE32" s="78"/>
      <c r="QF32" s="78"/>
      <c r="QG32" s="78"/>
      <c r="QH32" s="78"/>
      <c r="QI32" s="78"/>
      <c r="QJ32" s="78"/>
      <c r="QK32" s="78"/>
      <c r="QL32" s="78"/>
      <c r="QM32" s="78"/>
      <c r="QN32" s="78"/>
      <c r="QO32" s="78"/>
      <c r="QP32" s="78"/>
      <c r="QQ32" s="78"/>
      <c r="QR32" s="78"/>
      <c r="QS32" s="78"/>
      <c r="QT32" s="78"/>
      <c r="QU32" s="78"/>
      <c r="QV32" s="78"/>
      <c r="QW32" s="78"/>
      <c r="QX32" s="78"/>
      <c r="QY32" s="78"/>
      <c r="QZ32" s="78"/>
      <c r="RA32" s="78"/>
      <c r="RB32" s="78"/>
      <c r="RC32" s="78"/>
      <c r="RD32" s="78"/>
      <c r="RE32" s="78"/>
      <c r="RF32" s="78"/>
      <c r="RG32" s="78"/>
      <c r="RH32" s="78"/>
      <c r="RI32" s="78"/>
      <c r="RJ32" s="78"/>
      <c r="RK32" s="78"/>
      <c r="RL32" s="78"/>
      <c r="RM32" s="78"/>
      <c r="RN32" s="78"/>
      <c r="RO32" s="78"/>
      <c r="RP32" s="78"/>
      <c r="RQ32" s="78"/>
      <c r="RR32" s="78"/>
      <c r="RS32" s="78"/>
      <c r="RT32" s="78"/>
      <c r="RU32" s="78"/>
      <c r="RV32" s="78"/>
      <c r="RW32" s="78"/>
      <c r="RX32" s="78"/>
      <c r="RY32" s="78"/>
      <c r="RZ32" s="78"/>
      <c r="SA32" s="78"/>
      <c r="SB32" s="78"/>
      <c r="SC32" s="78"/>
      <c r="SD32" s="78"/>
      <c r="SE32" s="78"/>
      <c r="SF32" s="78"/>
      <c r="SG32" s="78"/>
      <c r="SH32" s="78"/>
      <c r="SI32" s="78"/>
      <c r="SJ32" s="78"/>
      <c r="SK32" s="78"/>
      <c r="SL32" s="78"/>
      <c r="SM32" s="78"/>
      <c r="SN32" s="78"/>
      <c r="SO32" s="78"/>
      <c r="SP32" s="78"/>
      <c r="SQ32" s="78"/>
      <c r="SR32" s="78"/>
      <c r="SS32" s="78"/>
      <c r="ST32" s="78"/>
      <c r="SU32" s="78"/>
      <c r="SV32" s="78"/>
      <c r="SW32" s="78"/>
      <c r="SX32" s="78"/>
      <c r="SY32" s="78"/>
      <c r="SZ32" s="78"/>
      <c r="TA32" s="78"/>
      <c r="TB32" s="78"/>
      <c r="TC32" s="78"/>
      <c r="TD32" s="78"/>
      <c r="TE32" s="78"/>
      <c r="TF32" s="78"/>
      <c r="TG32" s="78"/>
      <c r="TH32" s="78"/>
      <c r="TI32" s="78"/>
      <c r="TJ32" s="78"/>
      <c r="TK32" s="78"/>
      <c r="TL32" s="78"/>
      <c r="TM32" s="78"/>
      <c r="TN32" s="78"/>
      <c r="TO32" s="78"/>
      <c r="TP32" s="78"/>
      <c r="TQ32" s="78"/>
      <c r="TR32" s="78"/>
      <c r="TS32" s="78"/>
      <c r="TT32" s="78"/>
      <c r="TU32" s="78"/>
      <c r="TV32" s="78"/>
      <c r="TW32" s="78"/>
      <c r="TX32" s="78"/>
      <c r="TY32" s="78"/>
      <c r="TZ32" s="78"/>
      <c r="UA32" s="78"/>
      <c r="UB32" s="78"/>
      <c r="UC32" s="78"/>
      <c r="UD32" s="78"/>
      <c r="UE32" s="78"/>
      <c r="UF32" s="78"/>
      <c r="UG32" s="78"/>
      <c r="UH32" s="78"/>
      <c r="UI32" s="78"/>
      <c r="UJ32" s="78"/>
      <c r="UK32" s="78"/>
      <c r="UL32" s="78"/>
      <c r="UM32" s="78"/>
      <c r="UN32" s="78"/>
      <c r="UO32" s="78"/>
      <c r="UP32" s="78"/>
      <c r="UQ32" s="78"/>
      <c r="UR32" s="78"/>
      <c r="US32" s="78"/>
      <c r="UT32" s="78"/>
      <c r="UU32" s="78"/>
      <c r="UV32" s="78"/>
      <c r="UW32" s="78"/>
      <c r="UX32" s="78"/>
      <c r="UY32" s="78"/>
      <c r="UZ32" s="78"/>
      <c r="VA32" s="78"/>
      <c r="VB32" s="78"/>
      <c r="VC32" s="78"/>
      <c r="VD32" s="78"/>
      <c r="VE32" s="78"/>
      <c r="VF32" s="78"/>
      <c r="VG32" s="78"/>
      <c r="VH32" s="78"/>
      <c r="VI32" s="78"/>
      <c r="VJ32" s="78"/>
      <c r="VK32" s="78"/>
      <c r="VL32" s="78"/>
      <c r="VM32" s="78"/>
      <c r="VN32" s="78"/>
      <c r="VO32" s="78"/>
      <c r="VP32" s="78"/>
      <c r="VQ32" s="78"/>
      <c r="VR32" s="78"/>
      <c r="VS32" s="78"/>
      <c r="VT32" s="78"/>
      <c r="VU32" s="78"/>
      <c r="VV32" s="78"/>
      <c r="VW32" s="78"/>
      <c r="VX32" s="78"/>
      <c r="VY32" s="78"/>
      <c r="VZ32" s="78"/>
      <c r="WA32" s="78"/>
      <c r="WB32" s="78"/>
      <c r="WC32" s="78"/>
      <c r="WD32" s="78"/>
      <c r="WE32" s="78"/>
      <c r="WF32" s="78"/>
      <c r="WG32" s="78"/>
      <c r="WH32" s="78"/>
      <c r="WI32" s="78"/>
      <c r="WJ32" s="78"/>
      <c r="WK32" s="78"/>
      <c r="WL32" s="78"/>
      <c r="WM32" s="78"/>
      <c r="WN32" s="78"/>
      <c r="WO32" s="78"/>
      <c r="WP32" s="78"/>
      <c r="WQ32" s="78"/>
      <c r="WR32" s="78"/>
      <c r="WS32" s="78"/>
      <c r="WT32" s="78"/>
      <c r="WU32" s="78"/>
      <c r="WV32" s="78"/>
      <c r="WW32" s="78"/>
      <c r="WX32" s="78"/>
      <c r="WY32" s="78"/>
      <c r="WZ32" s="78"/>
      <c r="XA32" s="78"/>
      <c r="XB32" s="78"/>
      <c r="XC32" s="78"/>
      <c r="XD32" s="78"/>
      <c r="XE32" s="78"/>
      <c r="XF32" s="78"/>
      <c r="XG32" s="78"/>
      <c r="XH32" s="78"/>
      <c r="XI32" s="78"/>
      <c r="XJ32" s="78"/>
      <c r="XK32" s="78"/>
      <c r="XL32" s="78"/>
      <c r="XM32" s="78"/>
      <c r="XN32" s="78"/>
      <c r="XO32" s="78"/>
      <c r="XP32" s="78"/>
      <c r="XQ32" s="78"/>
      <c r="XR32" s="78"/>
      <c r="XS32" s="78"/>
      <c r="XT32" s="78"/>
      <c r="XU32" s="78"/>
      <c r="XV32" s="78"/>
      <c r="XW32" s="78"/>
      <c r="XX32" s="78"/>
      <c r="XY32" s="78"/>
      <c r="XZ32" s="78"/>
      <c r="YA32" s="78"/>
      <c r="YB32" s="78"/>
      <c r="YC32" s="78"/>
      <c r="YD32" s="78"/>
      <c r="YE32" s="78"/>
      <c r="YF32" s="78"/>
      <c r="YG32" s="78"/>
      <c r="YH32" s="78"/>
      <c r="YI32" s="78"/>
      <c r="YJ32" s="78"/>
      <c r="YK32" s="78"/>
      <c r="YL32" s="78"/>
      <c r="YM32" s="78"/>
      <c r="YN32" s="78"/>
      <c r="YO32" s="78"/>
      <c r="YP32" s="78"/>
      <c r="YQ32" s="78"/>
      <c r="YR32" s="78"/>
      <c r="YS32" s="78"/>
      <c r="YT32" s="78"/>
      <c r="YU32" s="78"/>
      <c r="YV32" s="78"/>
      <c r="YW32" s="78"/>
      <c r="YX32" s="78"/>
      <c r="YY32" s="78"/>
      <c r="YZ32" s="78"/>
      <c r="ZA32" s="78"/>
      <c r="ZB32" s="78"/>
      <c r="ZC32" s="78"/>
      <c r="ZD32" s="78"/>
      <c r="ZE32" s="78"/>
      <c r="ZF32" s="78"/>
      <c r="ZG32" s="78"/>
      <c r="ZH32" s="78"/>
      <c r="ZI32" s="78"/>
      <c r="ZJ32" s="78"/>
      <c r="ZK32" s="78"/>
      <c r="ZL32" s="78"/>
      <c r="ZM32" s="78"/>
      <c r="ZN32" s="78"/>
      <c r="ZO32" s="78"/>
      <c r="ZP32" s="78"/>
      <c r="ZQ32" s="78"/>
      <c r="ZR32" s="78"/>
      <c r="ZS32" s="78"/>
      <c r="ZT32" s="78"/>
      <c r="ZU32" s="78"/>
      <c r="ZV32" s="78"/>
      <c r="ZW32" s="78"/>
      <c r="ZX32" s="78"/>
      <c r="ZY32" s="78"/>
      <c r="ZZ32" s="78"/>
      <c r="AAA32" s="78"/>
      <c r="AAB32" s="78"/>
      <c r="AAC32" s="78"/>
      <c r="AAD32" s="78"/>
      <c r="AAE32" s="78"/>
      <c r="AAF32" s="78"/>
      <c r="AAG32" s="78"/>
      <c r="AAH32" s="78"/>
      <c r="AAI32" s="78"/>
      <c r="AAJ32" s="78"/>
      <c r="AAK32" s="78"/>
      <c r="AAL32" s="78"/>
      <c r="AAM32" s="78"/>
      <c r="AAN32" s="78"/>
      <c r="AAO32" s="78"/>
      <c r="AAP32" s="78"/>
      <c r="AAQ32" s="78"/>
      <c r="AAR32" s="78"/>
      <c r="AAS32" s="78"/>
      <c r="AAT32" s="78"/>
      <c r="AAU32" s="78"/>
      <c r="AAV32" s="78"/>
      <c r="AAW32" s="78"/>
      <c r="AAX32" s="78"/>
      <c r="AAY32" s="78"/>
      <c r="AAZ32" s="78"/>
      <c r="ABA32" s="78"/>
      <c r="ABB32" s="78"/>
      <c r="ABC32" s="78"/>
      <c r="ABD32" s="78"/>
      <c r="ABE32" s="78"/>
      <c r="ABF32" s="78"/>
      <c r="ABG32" s="78"/>
      <c r="ABH32" s="78"/>
      <c r="ABI32" s="78"/>
      <c r="ABJ32" s="78"/>
      <c r="ABK32" s="78"/>
      <c r="ABL32" s="78"/>
      <c r="ABM32" s="78"/>
      <c r="ABN32" s="78"/>
      <c r="ABO32" s="78"/>
      <c r="ABP32" s="78"/>
      <c r="ABQ32" s="78"/>
      <c r="ABR32" s="78"/>
      <c r="ABS32" s="78"/>
      <c r="ABT32" s="78"/>
      <c r="ABU32" s="78"/>
      <c r="ABV32" s="78"/>
      <c r="ABW32" s="78"/>
      <c r="ABX32" s="78"/>
      <c r="ABY32" s="78"/>
      <c r="ABZ32" s="78"/>
      <c r="ACA32" s="78"/>
      <c r="ACB32" s="78"/>
      <c r="ACC32" s="78"/>
      <c r="ACD32" s="78"/>
      <c r="ACE32" s="78"/>
      <c r="ACF32" s="78"/>
      <c r="ACG32" s="78"/>
      <c r="ACH32" s="78"/>
      <c r="ACI32" s="78"/>
      <c r="ACJ32" s="78"/>
      <c r="ACK32" s="78"/>
      <c r="ACL32" s="78"/>
      <c r="ACM32" s="78"/>
      <c r="ACN32" s="78"/>
      <c r="ACO32" s="78"/>
      <c r="ACP32" s="78"/>
      <c r="ACQ32" s="78"/>
      <c r="ACR32" s="78"/>
      <c r="ACS32" s="78"/>
      <c r="ACT32" s="78"/>
      <c r="ACU32" s="78"/>
      <c r="ACV32" s="78"/>
      <c r="ACW32" s="78"/>
      <c r="ACX32" s="78"/>
      <c r="ACY32" s="78"/>
      <c r="ACZ32" s="78"/>
      <c r="ADA32" s="78"/>
      <c r="ADB32" s="78"/>
      <c r="ADC32" s="78"/>
      <c r="ADD32" s="78"/>
      <c r="ADE32" s="78"/>
      <c r="ADF32" s="78"/>
      <c r="ADG32" s="78"/>
      <c r="ADH32" s="78"/>
      <c r="ADI32" s="78"/>
      <c r="ADJ32" s="78"/>
      <c r="ADK32" s="78"/>
      <c r="ADL32" s="78"/>
      <c r="ADM32" s="78"/>
      <c r="ADN32" s="78"/>
      <c r="ADO32" s="78"/>
      <c r="ADP32" s="78"/>
      <c r="ADQ32" s="78"/>
      <c r="ADR32" s="78"/>
      <c r="ADS32" s="78"/>
      <c r="ADT32" s="78"/>
      <c r="ADU32" s="78"/>
      <c r="ADV32" s="78"/>
      <c r="ADW32" s="78"/>
      <c r="ADX32" s="78"/>
      <c r="ADY32" s="78"/>
      <c r="ADZ32" s="78"/>
      <c r="AEA32" s="78"/>
      <c r="AEB32" s="78"/>
      <c r="AEC32" s="78"/>
      <c r="AED32" s="78"/>
      <c r="AEE32" s="78"/>
      <c r="AEF32" s="78"/>
      <c r="AEG32" s="78"/>
      <c r="AEH32" s="78"/>
      <c r="AEI32" s="78"/>
      <c r="AEJ32" s="78"/>
      <c r="AEK32" s="78"/>
      <c r="AEL32" s="78"/>
      <c r="AEM32" s="78"/>
      <c r="AEN32" s="78"/>
      <c r="AEO32" s="78"/>
      <c r="AEP32" s="78"/>
      <c r="AEQ32" s="78"/>
      <c r="AER32" s="78"/>
      <c r="AES32" s="78"/>
      <c r="AET32" s="78"/>
      <c r="AEU32" s="78"/>
      <c r="AEV32" s="78"/>
      <c r="AEW32" s="78"/>
      <c r="AEX32" s="78"/>
      <c r="AEY32" s="78"/>
      <c r="AEZ32" s="78"/>
      <c r="AFA32" s="78"/>
      <c r="AFB32" s="78"/>
      <c r="AFC32" s="78"/>
      <c r="AFD32" s="78"/>
      <c r="AFE32" s="78"/>
      <c r="AFF32" s="78"/>
      <c r="AFG32" s="78"/>
      <c r="AFH32" s="78"/>
      <c r="AFI32" s="78"/>
      <c r="AFJ32" s="78"/>
      <c r="AFK32" s="78"/>
      <c r="AFL32" s="78"/>
      <c r="AFM32" s="78"/>
      <c r="AFN32" s="78"/>
      <c r="AFO32" s="78"/>
      <c r="AFP32" s="78"/>
      <c r="AFQ32" s="78"/>
      <c r="AFR32" s="78"/>
      <c r="AFS32" s="78"/>
      <c r="AFT32" s="78"/>
      <c r="AFU32" s="78"/>
      <c r="AFV32" s="78"/>
      <c r="AFW32" s="78"/>
      <c r="AFX32" s="78"/>
      <c r="AFY32" s="78"/>
      <c r="AFZ32" s="78"/>
      <c r="AGA32" s="78"/>
      <c r="AGB32" s="78"/>
      <c r="AGC32" s="78"/>
      <c r="AGD32" s="78"/>
      <c r="AGE32" s="78"/>
      <c r="AGF32" s="78"/>
      <c r="AGG32" s="78"/>
      <c r="AGH32" s="78"/>
      <c r="AGI32" s="78"/>
      <c r="AGJ32" s="78"/>
      <c r="AGK32" s="78"/>
      <c r="AGL32" s="78"/>
      <c r="AGM32" s="78"/>
      <c r="AGN32" s="78"/>
      <c r="AGO32" s="78"/>
      <c r="AGP32" s="78"/>
      <c r="AGQ32" s="78"/>
      <c r="AGR32" s="78"/>
      <c r="AGS32" s="78"/>
      <c r="AGT32" s="78"/>
      <c r="AGU32" s="78"/>
      <c r="AGV32" s="78"/>
      <c r="AGW32" s="78"/>
      <c r="AGX32" s="78"/>
      <c r="AGY32" s="78"/>
      <c r="AGZ32" s="78"/>
      <c r="AHA32" s="78"/>
      <c r="AHB32" s="78"/>
      <c r="AHC32" s="78"/>
      <c r="AHD32" s="78"/>
      <c r="AHE32" s="78"/>
      <c r="AHF32" s="78"/>
      <c r="AHG32" s="78"/>
      <c r="AHH32" s="78"/>
      <c r="AHI32" s="78"/>
      <c r="AHJ32" s="78"/>
      <c r="AHK32" s="78"/>
      <c r="AHL32" s="78"/>
      <c r="AHM32" s="78"/>
      <c r="AHN32" s="78"/>
      <c r="AHO32" s="78"/>
      <c r="AHP32" s="78"/>
      <c r="AHQ32" s="78"/>
      <c r="AHR32" s="78"/>
      <c r="AHS32" s="78"/>
      <c r="AHT32" s="78"/>
      <c r="AHU32" s="78"/>
      <c r="AHV32" s="78"/>
      <c r="AHW32" s="78"/>
      <c r="AHX32" s="78"/>
      <c r="AHY32" s="78"/>
      <c r="AHZ32" s="78"/>
      <c r="AIA32" s="78"/>
      <c r="AIB32" s="78"/>
      <c r="AIC32" s="78"/>
      <c r="AID32" s="78"/>
      <c r="AIE32" s="78"/>
      <c r="AIF32" s="78"/>
      <c r="AIG32" s="78"/>
      <c r="AIH32" s="78"/>
      <c r="AII32" s="78"/>
      <c r="AIJ32" s="78"/>
      <c r="AIK32" s="78"/>
      <c r="AIL32" s="78"/>
      <c r="AIM32" s="78"/>
      <c r="AIN32" s="78"/>
      <c r="AIO32" s="78"/>
      <c r="AIP32" s="78"/>
      <c r="AIQ32" s="78"/>
      <c r="AIR32" s="78"/>
      <c r="AIS32" s="78"/>
      <c r="AIT32" s="78"/>
      <c r="AIU32" s="78"/>
      <c r="AIV32" s="78"/>
      <c r="AIW32" s="78"/>
      <c r="AIX32" s="78"/>
      <c r="AIY32" s="78"/>
      <c r="AIZ32" s="78"/>
      <c r="AJA32" s="78"/>
      <c r="AJB32" s="78"/>
      <c r="AJC32" s="78"/>
      <c r="AJD32" s="78"/>
      <c r="AJE32" s="78"/>
      <c r="AJF32" s="78"/>
      <c r="AJG32" s="78"/>
      <c r="AJH32" s="78"/>
      <c r="AJI32" s="78"/>
      <c r="AJJ32" s="78"/>
      <c r="AJK32" s="78"/>
      <c r="AJL32" s="78"/>
      <c r="AJM32" s="78"/>
      <c r="AJN32" s="78"/>
      <c r="AJO32" s="78"/>
      <c r="AJP32" s="78"/>
      <c r="AJQ32" s="78"/>
      <c r="AJR32" s="78"/>
      <c r="AJS32" s="78"/>
      <c r="AJT32" s="78"/>
      <c r="AJU32" s="78"/>
      <c r="AJV32" s="78"/>
      <c r="AJW32" s="78"/>
      <c r="AJX32" s="78"/>
      <c r="AJY32" s="78"/>
      <c r="AJZ32" s="78"/>
      <c r="AKA32" s="78"/>
      <c r="AKB32" s="78"/>
      <c r="AKC32" s="78"/>
      <c r="AKD32" s="78"/>
      <c r="AKE32" s="78"/>
      <c r="AKF32" s="78"/>
      <c r="AKG32" s="78"/>
      <c r="AKH32" s="78"/>
      <c r="AKI32" s="78"/>
      <c r="AKJ32" s="78"/>
      <c r="AKK32" s="78"/>
      <c r="AKL32" s="78"/>
      <c r="AKM32" s="78"/>
      <c r="AKN32" s="78"/>
      <c r="AKO32" s="78"/>
      <c r="AKP32" s="78"/>
      <c r="AKQ32" s="78"/>
      <c r="AKR32" s="78"/>
      <c r="AKS32" s="78"/>
      <c r="AKT32" s="78"/>
      <c r="AKU32" s="78"/>
      <c r="AKV32" s="78"/>
      <c r="AKW32" s="78"/>
      <c r="AKX32" s="78"/>
      <c r="AKY32" s="78"/>
      <c r="AKZ32" s="78"/>
      <c r="ALA32" s="78"/>
      <c r="ALB32" s="78"/>
      <c r="ALC32" s="78"/>
      <c r="ALD32" s="78"/>
      <c r="ALE32" s="78"/>
      <c r="ALF32" s="78"/>
      <c r="ALG32" s="78"/>
      <c r="ALH32" s="78"/>
      <c r="ALI32" s="78"/>
      <c r="ALJ32" s="78"/>
      <c r="ALK32" s="78"/>
      <c r="ALL32" s="78"/>
      <c r="ALM32" s="78"/>
      <c r="ALN32" s="78"/>
      <c r="ALO32" s="78"/>
      <c r="ALP32" s="78"/>
      <c r="ALQ32" s="78"/>
      <c r="ALR32" s="78"/>
      <c r="ALS32" s="78"/>
      <c r="ALT32" s="78"/>
      <c r="ALU32" s="78"/>
      <c r="ALV32" s="78"/>
      <c r="ALW32" s="78"/>
      <c r="ALX32" s="78"/>
      <c r="ALY32" s="78"/>
      <c r="ALZ32" s="78"/>
      <c r="AMA32" s="78"/>
      <c r="AMB32" s="78"/>
      <c r="AMC32" s="78"/>
      <c r="AMD32" s="78"/>
      <c r="AME32" s="78"/>
      <c r="AMF32" s="78"/>
      <c r="AMG32" s="78"/>
      <c r="AMH32" s="78"/>
      <c r="AMI32" s="78"/>
      <c r="AMJ32" s="78"/>
      <c r="AMK32" s="78"/>
      <c r="AML32" s="78"/>
      <c r="AMM32" s="78"/>
      <c r="AMN32" s="78"/>
      <c r="AMO32" s="78"/>
      <c r="AMP32" s="78"/>
      <c r="AMQ32" s="78"/>
      <c r="AMR32" s="78"/>
      <c r="AMS32" s="78"/>
      <c r="AMT32" s="78"/>
      <c r="AMU32" s="78"/>
      <c r="AMV32" s="78"/>
      <c r="AMW32" s="78"/>
      <c r="AMX32" s="78"/>
      <c r="AMY32" s="78"/>
      <c r="AMZ32" s="78"/>
      <c r="ANA32" s="78"/>
      <c r="ANB32" s="78"/>
      <c r="ANC32" s="78"/>
      <c r="AND32" s="78"/>
      <c r="ANE32" s="78"/>
      <c r="ANF32" s="78"/>
      <c r="ANG32" s="78"/>
      <c r="ANH32" s="78"/>
      <c r="ANI32" s="78"/>
      <c r="ANJ32" s="78"/>
      <c r="ANK32" s="78"/>
      <c r="ANL32" s="78"/>
      <c r="ANM32" s="78"/>
      <c r="ANN32" s="78"/>
      <c r="ANO32" s="78"/>
      <c r="ANP32" s="78"/>
      <c r="ANQ32" s="78"/>
      <c r="ANR32" s="78"/>
      <c r="ANS32" s="78"/>
      <c r="ANT32" s="78"/>
      <c r="ANU32" s="78"/>
      <c r="ANV32" s="78"/>
      <c r="ANW32" s="78"/>
      <c r="ANX32" s="78"/>
      <c r="ANY32" s="78"/>
      <c r="ANZ32" s="78"/>
      <c r="AOA32" s="78"/>
      <c r="AOB32" s="78"/>
      <c r="AOC32" s="78"/>
      <c r="AOD32" s="78"/>
      <c r="AOE32" s="78"/>
      <c r="AOF32" s="78"/>
      <c r="AOG32" s="78"/>
      <c r="AOH32" s="78"/>
      <c r="AOI32" s="78"/>
      <c r="AOJ32" s="78"/>
      <c r="AOK32" s="78"/>
      <c r="AOL32" s="78"/>
      <c r="AOM32" s="78"/>
      <c r="AON32" s="78"/>
      <c r="AOO32" s="78"/>
      <c r="AOP32" s="78"/>
      <c r="AOQ32" s="78"/>
      <c r="AOR32" s="78"/>
      <c r="AOS32" s="78"/>
      <c r="AOT32" s="78"/>
      <c r="AOU32" s="78"/>
      <c r="AOV32" s="78"/>
      <c r="AOW32" s="78"/>
      <c r="AOX32" s="78"/>
      <c r="AOY32" s="78"/>
      <c r="AOZ32" s="78"/>
      <c r="APA32" s="78"/>
      <c r="APB32" s="78"/>
      <c r="APC32" s="78"/>
      <c r="APD32" s="78"/>
      <c r="APE32" s="78"/>
      <c r="APF32" s="78"/>
      <c r="APG32" s="78"/>
      <c r="APH32" s="78"/>
      <c r="API32" s="78"/>
      <c r="APJ32" s="78"/>
      <c r="APK32" s="78"/>
      <c r="APL32" s="78"/>
      <c r="APM32" s="78"/>
      <c r="APN32" s="78"/>
      <c r="APO32" s="78"/>
      <c r="APP32" s="78"/>
      <c r="APQ32" s="78"/>
      <c r="APR32" s="78"/>
      <c r="APS32" s="78"/>
      <c r="APT32" s="78"/>
      <c r="APU32" s="78"/>
      <c r="APV32" s="78"/>
      <c r="APW32" s="78"/>
      <c r="APX32" s="78"/>
      <c r="APY32" s="78"/>
      <c r="APZ32" s="78"/>
      <c r="AQA32" s="78"/>
      <c r="AQB32" s="78"/>
      <c r="AQC32" s="78"/>
      <c r="AQD32" s="78"/>
      <c r="AQE32" s="78"/>
      <c r="AQF32" s="78"/>
      <c r="AQG32" s="78"/>
      <c r="AQH32" s="78"/>
      <c r="AQI32" s="78"/>
      <c r="AQJ32" s="78"/>
      <c r="AQK32" s="78"/>
      <c r="AQL32" s="78"/>
      <c r="AQM32" s="78"/>
      <c r="AQN32" s="78"/>
      <c r="AQO32" s="78"/>
      <c r="AQP32" s="78"/>
      <c r="AQQ32" s="78"/>
      <c r="AQR32" s="78"/>
      <c r="AQS32" s="78"/>
      <c r="AQT32" s="78"/>
      <c r="AQU32" s="78"/>
      <c r="AQV32" s="78"/>
      <c r="AQW32" s="78"/>
      <c r="AQX32" s="78"/>
      <c r="AQY32" s="78"/>
      <c r="AQZ32" s="78"/>
      <c r="ARA32" s="78"/>
      <c r="ARB32" s="78"/>
      <c r="ARC32" s="78"/>
      <c r="ARD32" s="78"/>
      <c r="ARE32" s="78"/>
      <c r="ARF32" s="78"/>
      <c r="ARG32" s="78"/>
      <c r="ARH32" s="78"/>
      <c r="ARI32" s="78"/>
      <c r="ARJ32" s="78"/>
      <c r="ARK32" s="78"/>
      <c r="ARL32" s="78"/>
      <c r="ARM32" s="78"/>
      <c r="ARN32" s="78"/>
      <c r="ARO32" s="78"/>
      <c r="ARP32" s="78"/>
      <c r="ARQ32" s="78"/>
      <c r="ARR32" s="78"/>
      <c r="ARS32" s="78"/>
      <c r="ART32" s="78"/>
      <c r="ARU32" s="78"/>
      <c r="ARV32" s="78"/>
      <c r="ARW32" s="78"/>
      <c r="ARX32" s="78"/>
      <c r="ARY32" s="78"/>
      <c r="ARZ32" s="78"/>
      <c r="ASA32" s="78"/>
      <c r="ASB32" s="78"/>
      <c r="ASC32" s="78"/>
      <c r="ASD32" s="78"/>
      <c r="ASE32" s="78"/>
      <c r="ASF32" s="78"/>
      <c r="ASG32" s="78"/>
      <c r="ASH32" s="78"/>
      <c r="ASI32" s="78"/>
      <c r="ASJ32" s="78"/>
      <c r="ASK32" s="78"/>
      <c r="ASL32" s="78"/>
      <c r="ASM32" s="78"/>
      <c r="ASN32" s="78"/>
      <c r="ASO32" s="78"/>
      <c r="ASP32" s="78"/>
      <c r="ASQ32" s="78"/>
      <c r="ASR32" s="78"/>
      <c r="ASS32" s="78"/>
      <c r="AST32" s="78"/>
      <c r="ASU32" s="78"/>
      <c r="ASV32" s="78"/>
      <c r="ASW32" s="78"/>
      <c r="ASX32" s="78"/>
      <c r="ASY32" s="78"/>
      <c r="ASZ32" s="78"/>
      <c r="ATA32" s="78"/>
      <c r="ATB32" s="78"/>
      <c r="ATC32" s="78"/>
      <c r="ATD32" s="78"/>
      <c r="ATE32" s="78"/>
      <c r="ATF32" s="78"/>
      <c r="ATG32" s="78"/>
      <c r="ATH32" s="78"/>
      <c r="ATI32" s="78"/>
      <c r="ATJ32" s="78"/>
      <c r="ATK32" s="78"/>
      <c r="ATL32" s="78"/>
      <c r="ATM32" s="78"/>
      <c r="ATN32" s="78"/>
      <c r="ATO32" s="78"/>
      <c r="ATP32" s="78"/>
      <c r="ATQ32" s="78"/>
      <c r="ATR32" s="78"/>
      <c r="ATS32" s="78"/>
      <c r="ATT32" s="78"/>
      <c r="ATU32" s="78"/>
      <c r="ATV32" s="78"/>
      <c r="ATW32" s="78"/>
      <c r="ATX32" s="78"/>
      <c r="ATY32" s="78"/>
      <c r="ATZ32" s="78"/>
      <c r="AUA32" s="78"/>
      <c r="AUB32" s="78"/>
      <c r="AUC32" s="78"/>
      <c r="AUD32" s="78"/>
      <c r="AUE32" s="78"/>
      <c r="AUF32" s="78"/>
      <c r="AUG32" s="78"/>
      <c r="AUH32" s="78"/>
      <c r="AUI32" s="78"/>
      <c r="AUJ32" s="78"/>
      <c r="AUK32" s="78"/>
      <c r="AUL32" s="78"/>
      <c r="AUM32" s="78"/>
      <c r="AUN32" s="78"/>
      <c r="AUO32" s="78"/>
      <c r="AUP32" s="78"/>
      <c r="AUQ32" s="78"/>
      <c r="AUR32" s="78"/>
      <c r="AUS32" s="78"/>
      <c r="AUT32" s="78"/>
      <c r="AUU32" s="78"/>
      <c r="AUV32" s="78"/>
      <c r="AUW32" s="78"/>
      <c r="AUX32" s="78"/>
      <c r="AUY32" s="78"/>
      <c r="AUZ32" s="78"/>
      <c r="AVA32" s="78"/>
      <c r="AVB32" s="78"/>
      <c r="AVC32" s="78"/>
      <c r="AVD32" s="78"/>
      <c r="AVE32" s="78"/>
      <c r="AVF32" s="78"/>
      <c r="AVG32" s="78"/>
      <c r="AVH32" s="78"/>
      <c r="AVI32" s="78"/>
      <c r="AVJ32" s="78"/>
      <c r="AVK32" s="78"/>
      <c r="AVL32" s="78"/>
      <c r="AVM32" s="78"/>
      <c r="AVN32" s="78"/>
      <c r="AVO32" s="78"/>
      <c r="AVP32" s="78"/>
      <c r="AVQ32" s="78"/>
      <c r="AVR32" s="78"/>
      <c r="AVS32" s="78"/>
      <c r="AVT32" s="78"/>
      <c r="AVU32" s="78"/>
      <c r="AVV32" s="78"/>
      <c r="AVW32" s="78"/>
      <c r="AVX32" s="78"/>
      <c r="AVY32" s="78"/>
      <c r="AVZ32" s="78"/>
      <c r="AWA32" s="78"/>
      <c r="AWB32" s="78"/>
      <c r="AWC32" s="78"/>
      <c r="AWD32" s="78"/>
      <c r="AWE32" s="78"/>
      <c r="AWF32" s="78"/>
      <c r="AWG32" s="78"/>
      <c r="AWH32" s="78"/>
      <c r="AWI32" s="78"/>
      <c r="AWJ32" s="78"/>
      <c r="AWK32" s="78"/>
      <c r="AWL32" s="78"/>
      <c r="AWM32" s="78"/>
      <c r="AWN32" s="78"/>
      <c r="AWO32" s="78"/>
      <c r="AWP32" s="78"/>
      <c r="AWQ32" s="78"/>
      <c r="AWR32" s="78"/>
      <c r="AWS32" s="78"/>
      <c r="AWT32" s="78"/>
      <c r="AWU32" s="78"/>
      <c r="AWV32" s="78"/>
      <c r="AWW32" s="78"/>
      <c r="AWX32" s="78"/>
      <c r="AWY32" s="78"/>
      <c r="AWZ32" s="78"/>
      <c r="AXA32" s="78"/>
      <c r="AXB32" s="78"/>
      <c r="AXC32" s="78"/>
      <c r="AXD32" s="78"/>
      <c r="AXE32" s="78"/>
      <c r="AXF32" s="78"/>
      <c r="AXG32" s="78"/>
      <c r="AXH32" s="78"/>
      <c r="AXI32" s="78"/>
      <c r="AXJ32" s="78"/>
      <c r="AXK32" s="78"/>
      <c r="AXL32" s="78"/>
      <c r="AXM32" s="78"/>
      <c r="AXN32" s="78"/>
      <c r="AXO32" s="78"/>
      <c r="AXP32" s="78"/>
      <c r="AXQ32" s="78"/>
      <c r="AXR32" s="78"/>
      <c r="AXS32" s="78"/>
      <c r="AXT32" s="78"/>
      <c r="AXU32" s="78"/>
      <c r="AXV32" s="78"/>
      <c r="AXW32" s="78"/>
      <c r="AXX32" s="78"/>
      <c r="AXY32" s="78"/>
      <c r="AXZ32" s="78"/>
      <c r="AYA32" s="78"/>
      <c r="AYB32" s="78"/>
      <c r="AYC32" s="78"/>
      <c r="AYD32" s="78"/>
      <c r="AYE32" s="78"/>
      <c r="AYF32" s="78"/>
      <c r="AYG32" s="78"/>
      <c r="AYH32" s="78"/>
      <c r="AYI32" s="78"/>
      <c r="AYJ32" s="78"/>
      <c r="AYK32" s="78"/>
      <c r="AYL32" s="78"/>
      <c r="AYM32" s="78"/>
      <c r="AYN32" s="78"/>
      <c r="AYO32" s="78"/>
      <c r="AYP32" s="78"/>
      <c r="AYQ32" s="78"/>
      <c r="AYR32" s="78"/>
      <c r="AYS32" s="78"/>
      <c r="AYT32" s="78"/>
      <c r="AYU32" s="78"/>
      <c r="AYV32" s="78"/>
      <c r="AYW32" s="78"/>
      <c r="AYX32" s="78"/>
      <c r="AYY32" s="78"/>
      <c r="AYZ32" s="78"/>
      <c r="AZA32" s="78"/>
      <c r="AZB32" s="78"/>
      <c r="AZC32" s="78"/>
      <c r="AZD32" s="78"/>
      <c r="AZE32" s="78"/>
      <c r="AZF32" s="78"/>
      <c r="AZG32" s="78"/>
      <c r="AZH32" s="78"/>
      <c r="AZI32" s="78"/>
      <c r="AZJ32" s="78"/>
      <c r="AZK32" s="78"/>
      <c r="AZL32" s="78"/>
      <c r="AZM32" s="78"/>
      <c r="AZN32" s="78"/>
      <c r="AZO32" s="78"/>
      <c r="AZP32" s="78"/>
      <c r="AZQ32" s="78"/>
      <c r="AZR32" s="78"/>
      <c r="AZS32" s="78"/>
      <c r="AZT32" s="78"/>
      <c r="AZU32" s="78"/>
      <c r="AZV32" s="78"/>
      <c r="AZW32" s="78"/>
      <c r="AZX32" s="78"/>
      <c r="AZY32" s="78"/>
      <c r="AZZ32" s="78"/>
      <c r="BAA32" s="78"/>
      <c r="BAB32" s="78"/>
      <c r="BAC32" s="78"/>
      <c r="BAD32" s="78"/>
      <c r="BAE32" s="78"/>
      <c r="BAF32" s="78"/>
      <c r="BAG32" s="78"/>
      <c r="BAH32" s="78"/>
      <c r="BAI32" s="78"/>
      <c r="BAJ32" s="78"/>
      <c r="BAK32" s="78"/>
      <c r="BAL32" s="78"/>
      <c r="BAM32" s="78"/>
      <c r="BAN32" s="78"/>
      <c r="BAO32" s="78"/>
      <c r="BAP32" s="78"/>
      <c r="BAQ32" s="78"/>
      <c r="BAR32" s="78"/>
      <c r="BAS32" s="78"/>
      <c r="BAT32" s="78"/>
      <c r="BAU32" s="78"/>
      <c r="BAV32" s="78"/>
      <c r="BAW32" s="78"/>
      <c r="BAX32" s="78"/>
      <c r="BAY32" s="78"/>
      <c r="BAZ32" s="78"/>
      <c r="BBA32" s="78"/>
      <c r="BBB32" s="78"/>
      <c r="BBC32" s="78"/>
      <c r="BBD32" s="78"/>
      <c r="BBE32" s="78"/>
      <c r="BBF32" s="78"/>
      <c r="BBG32" s="78"/>
      <c r="BBH32" s="78"/>
      <c r="BBI32" s="78"/>
      <c r="BBJ32" s="78"/>
      <c r="BBK32" s="78"/>
      <c r="BBL32" s="78"/>
      <c r="BBM32" s="78"/>
      <c r="BBN32" s="78"/>
      <c r="BBO32" s="78"/>
      <c r="BBP32" s="78"/>
      <c r="BBQ32" s="78"/>
      <c r="BBR32" s="78"/>
      <c r="BBS32" s="78"/>
      <c r="BBT32" s="78"/>
      <c r="BBU32" s="78"/>
      <c r="BBV32" s="78"/>
      <c r="BBW32" s="78"/>
      <c r="BBX32" s="78"/>
      <c r="BBY32" s="78"/>
      <c r="BBZ32" s="78"/>
      <c r="BCA32" s="78"/>
      <c r="BCB32" s="78"/>
      <c r="BCC32" s="78"/>
      <c r="BCD32" s="78"/>
      <c r="BCE32" s="78"/>
      <c r="BCF32" s="78"/>
      <c r="BCG32" s="78"/>
      <c r="BCH32" s="78"/>
      <c r="BCI32" s="78"/>
      <c r="BCJ32" s="78"/>
      <c r="BCK32" s="78"/>
      <c r="BCL32" s="78"/>
      <c r="BCM32" s="78"/>
      <c r="BCN32" s="78"/>
      <c r="BCO32" s="78"/>
      <c r="BCP32" s="78"/>
      <c r="BCQ32" s="78"/>
      <c r="BCR32" s="78"/>
      <c r="BCS32" s="78"/>
      <c r="BCT32" s="78"/>
      <c r="BCU32" s="78"/>
      <c r="BCV32" s="78"/>
      <c r="BCW32" s="78"/>
      <c r="BCX32" s="78"/>
      <c r="BCY32" s="78"/>
      <c r="BCZ32" s="78"/>
      <c r="BDA32" s="78"/>
      <c r="BDB32" s="78"/>
      <c r="BDC32" s="78"/>
      <c r="BDD32" s="78"/>
      <c r="BDE32" s="78"/>
      <c r="BDF32" s="78"/>
      <c r="BDG32" s="78"/>
      <c r="BDH32" s="78"/>
      <c r="BDI32" s="78"/>
      <c r="BDJ32" s="78"/>
      <c r="BDK32" s="78"/>
      <c r="BDL32" s="78"/>
      <c r="BDM32" s="78"/>
      <c r="BDN32" s="78"/>
      <c r="BDO32" s="78"/>
      <c r="BDP32" s="78"/>
      <c r="BDQ32" s="78"/>
      <c r="BDR32" s="78"/>
      <c r="BDS32" s="78"/>
      <c r="BDT32" s="78"/>
      <c r="BDU32" s="78"/>
      <c r="BDV32" s="78"/>
      <c r="BDW32" s="78"/>
      <c r="BDX32" s="78"/>
      <c r="BDY32" s="78"/>
      <c r="BDZ32" s="78"/>
      <c r="BEA32" s="78"/>
      <c r="BEB32" s="78"/>
      <c r="BEC32" s="78"/>
      <c r="BED32" s="78"/>
      <c r="BEE32" s="78"/>
      <c r="BEF32" s="78"/>
      <c r="BEG32" s="78"/>
      <c r="BEH32" s="78"/>
      <c r="BEI32" s="78"/>
      <c r="BEJ32" s="78"/>
      <c r="BEK32" s="78"/>
      <c r="BEL32" s="78"/>
      <c r="BEM32" s="78"/>
      <c r="BEN32" s="78"/>
      <c r="BEO32" s="78"/>
      <c r="BEP32" s="78"/>
      <c r="BEQ32" s="78"/>
      <c r="BER32" s="78"/>
      <c r="BES32" s="78"/>
      <c r="BET32" s="78"/>
      <c r="BEU32" s="78"/>
      <c r="BEV32" s="78"/>
      <c r="BEW32" s="78"/>
      <c r="BEX32" s="78"/>
      <c r="BEY32" s="78"/>
      <c r="BEZ32" s="78"/>
      <c r="BFA32" s="78"/>
      <c r="BFB32" s="78"/>
      <c r="BFC32" s="78"/>
      <c r="BFD32" s="78"/>
      <c r="BFE32" s="78"/>
      <c r="BFF32" s="78"/>
      <c r="BFG32" s="78"/>
      <c r="BFH32" s="78"/>
      <c r="BFI32" s="78"/>
      <c r="BFJ32" s="78"/>
      <c r="BFK32" s="78"/>
      <c r="BFL32" s="78"/>
      <c r="BFM32" s="78"/>
      <c r="BFN32" s="78"/>
      <c r="BFO32" s="78"/>
      <c r="BFP32" s="78"/>
      <c r="BFQ32" s="78"/>
      <c r="BFR32" s="78"/>
      <c r="BFS32" s="78"/>
      <c r="BFT32" s="78"/>
      <c r="BFU32" s="78"/>
      <c r="BFV32" s="78"/>
      <c r="BFW32" s="78"/>
      <c r="BFX32" s="78"/>
      <c r="BFY32" s="78"/>
      <c r="BFZ32" s="78"/>
      <c r="BGA32" s="78"/>
      <c r="BGB32" s="78"/>
      <c r="BGC32" s="78"/>
      <c r="BGD32" s="78"/>
      <c r="BGE32" s="78"/>
      <c r="BGF32" s="78"/>
      <c r="BGG32" s="78"/>
      <c r="BGH32" s="78"/>
      <c r="BGI32" s="78"/>
      <c r="BGJ32" s="78"/>
      <c r="BGK32" s="78"/>
      <c r="BGL32" s="78"/>
      <c r="BGM32" s="78"/>
      <c r="BGN32" s="78"/>
      <c r="BGO32" s="78"/>
      <c r="BGP32" s="78"/>
      <c r="BGQ32" s="78"/>
      <c r="BGR32" s="78"/>
      <c r="BGS32" s="78"/>
      <c r="BGT32" s="78"/>
      <c r="BGU32" s="78"/>
      <c r="BGV32" s="78"/>
      <c r="BGW32" s="78"/>
      <c r="BGX32" s="78"/>
      <c r="BGY32" s="78"/>
      <c r="BGZ32" s="78"/>
      <c r="BHA32" s="78"/>
      <c r="BHB32" s="78"/>
      <c r="BHC32" s="78"/>
      <c r="BHD32" s="78"/>
      <c r="BHE32" s="78"/>
      <c r="BHF32" s="78"/>
      <c r="BHG32" s="78"/>
      <c r="BHH32" s="78"/>
      <c r="BHI32" s="78"/>
      <c r="BHJ32" s="78"/>
      <c r="BHK32" s="78"/>
      <c r="BHL32" s="78"/>
      <c r="BHM32" s="78"/>
      <c r="BHN32" s="78"/>
      <c r="BHO32" s="78"/>
      <c r="BHP32" s="78"/>
      <c r="BHQ32" s="78"/>
      <c r="BHR32" s="78"/>
      <c r="BHS32" s="78"/>
      <c r="BHT32" s="78"/>
      <c r="BHU32" s="78"/>
      <c r="BHV32" s="78"/>
      <c r="BHW32" s="78"/>
      <c r="BHX32" s="78"/>
      <c r="BHY32" s="78"/>
      <c r="BHZ32" s="78"/>
      <c r="BIA32" s="78"/>
      <c r="BIB32" s="78"/>
      <c r="BIC32" s="78"/>
      <c r="BID32" s="78"/>
      <c r="BIE32" s="78"/>
      <c r="BIF32" s="78"/>
      <c r="BIG32" s="78"/>
      <c r="BIH32" s="78"/>
      <c r="BII32" s="78"/>
      <c r="BIJ32" s="78"/>
      <c r="BIK32" s="78"/>
      <c r="BIL32" s="78"/>
      <c r="BIM32" s="78"/>
      <c r="BIN32" s="78"/>
      <c r="BIO32" s="78"/>
      <c r="BIP32" s="78"/>
      <c r="BIQ32" s="78"/>
      <c r="BIR32" s="78"/>
      <c r="BIS32" s="78"/>
      <c r="BIT32" s="78"/>
      <c r="BIU32" s="78"/>
      <c r="BIV32" s="78"/>
      <c r="BIW32" s="78"/>
      <c r="BIX32" s="78"/>
      <c r="BIY32" s="78"/>
      <c r="BIZ32" s="78"/>
      <c r="BJA32" s="78"/>
      <c r="BJB32" s="78"/>
      <c r="BJC32" s="78"/>
      <c r="BJD32" s="78"/>
      <c r="BJE32" s="78"/>
      <c r="BJF32" s="78"/>
      <c r="BJG32" s="78"/>
      <c r="BJH32" s="78"/>
      <c r="BJI32" s="78"/>
      <c r="BJJ32" s="78"/>
      <c r="BJK32" s="78"/>
      <c r="BJL32" s="78"/>
      <c r="BJM32" s="78"/>
      <c r="BJN32" s="78"/>
      <c r="BJO32" s="78"/>
      <c r="BJP32" s="78"/>
      <c r="BJQ32" s="78"/>
      <c r="BJR32" s="78"/>
      <c r="BJS32" s="78"/>
      <c r="BJT32" s="78"/>
      <c r="BJU32" s="78"/>
      <c r="BJV32" s="78"/>
      <c r="BJW32" s="78"/>
      <c r="BJX32" s="78"/>
      <c r="BJY32" s="78"/>
      <c r="BJZ32" s="78"/>
      <c r="BKA32" s="78"/>
      <c r="BKB32" s="78"/>
      <c r="BKC32" s="78"/>
      <c r="BKD32" s="78"/>
      <c r="BKE32" s="78"/>
      <c r="BKF32" s="78"/>
      <c r="BKG32" s="78"/>
      <c r="BKH32" s="78"/>
      <c r="BKI32" s="78"/>
      <c r="BKJ32" s="78"/>
      <c r="BKK32" s="78"/>
      <c r="BKL32" s="78"/>
      <c r="BKM32" s="78"/>
      <c r="BKN32" s="78"/>
      <c r="BKO32" s="78"/>
      <c r="BKP32" s="78"/>
      <c r="BKQ32" s="78"/>
      <c r="BKR32" s="78"/>
      <c r="BKS32" s="78"/>
      <c r="BKT32" s="78"/>
      <c r="BKU32" s="78"/>
      <c r="BKV32" s="78"/>
      <c r="BKW32" s="78"/>
      <c r="BKX32" s="78"/>
      <c r="BKY32" s="78"/>
      <c r="BKZ32" s="78"/>
      <c r="BLA32" s="78"/>
      <c r="BLB32" s="78"/>
      <c r="BLC32" s="78"/>
      <c r="BLD32" s="78"/>
      <c r="BLE32" s="78"/>
      <c r="BLF32" s="78"/>
      <c r="BLG32" s="78"/>
      <c r="BLH32" s="78"/>
      <c r="BLI32" s="78"/>
      <c r="BLJ32" s="78"/>
      <c r="BLK32" s="78"/>
      <c r="BLL32" s="78"/>
      <c r="BLM32" s="78"/>
      <c r="BLN32" s="78"/>
      <c r="BLO32" s="78"/>
      <c r="BLP32" s="78"/>
      <c r="BLQ32" s="78"/>
      <c r="BLR32" s="78"/>
      <c r="BLS32" s="78"/>
      <c r="BLT32" s="78"/>
      <c r="BLU32" s="78"/>
      <c r="BLV32" s="78"/>
      <c r="BLW32" s="78"/>
      <c r="BLX32" s="78"/>
      <c r="BLY32" s="78"/>
      <c r="BLZ32" s="78"/>
      <c r="BMA32" s="78"/>
      <c r="BMB32" s="78"/>
      <c r="BMC32" s="78"/>
      <c r="BMD32" s="78"/>
      <c r="BME32" s="78"/>
      <c r="BMF32" s="78"/>
      <c r="BMG32" s="78"/>
      <c r="BMH32" s="78"/>
      <c r="BMI32" s="78"/>
      <c r="BMJ32" s="78"/>
      <c r="BMK32" s="78"/>
      <c r="BML32" s="78"/>
      <c r="BMM32" s="78"/>
      <c r="BMN32" s="78"/>
      <c r="BMO32" s="78"/>
      <c r="BMP32" s="78"/>
      <c r="BMQ32" s="78"/>
      <c r="BMR32" s="78"/>
      <c r="BMS32" s="78"/>
      <c r="BMT32" s="78"/>
      <c r="BMU32" s="78"/>
      <c r="BMV32" s="78"/>
      <c r="BMW32" s="78"/>
      <c r="BMX32" s="78"/>
      <c r="BMY32" s="78"/>
      <c r="BMZ32" s="78"/>
      <c r="BNA32" s="78"/>
      <c r="BNB32" s="78"/>
      <c r="BNC32" s="78"/>
      <c r="BND32" s="78"/>
      <c r="BNE32" s="78"/>
      <c r="BNF32" s="78"/>
      <c r="BNG32" s="78"/>
      <c r="BNH32" s="78"/>
      <c r="BNI32" s="78"/>
      <c r="BNJ32" s="78"/>
      <c r="BNK32" s="78"/>
      <c r="BNL32" s="78"/>
      <c r="BNM32" s="78"/>
      <c r="BNN32" s="78"/>
      <c r="BNO32" s="78"/>
      <c r="BNP32" s="78"/>
      <c r="BNQ32" s="78"/>
      <c r="BNR32" s="78"/>
      <c r="BNS32" s="78"/>
      <c r="BNT32" s="78"/>
      <c r="BNU32" s="78"/>
      <c r="BNV32" s="78"/>
      <c r="BNW32" s="78"/>
      <c r="BNX32" s="78"/>
      <c r="BNY32" s="78"/>
      <c r="BNZ32" s="78"/>
      <c r="BOA32" s="78"/>
      <c r="BOB32" s="78"/>
      <c r="BOC32" s="78"/>
      <c r="BOD32" s="78"/>
      <c r="BOE32" s="78"/>
      <c r="BOF32" s="78"/>
      <c r="BOG32" s="78"/>
      <c r="BOH32" s="78"/>
      <c r="BOI32" s="78"/>
      <c r="BOJ32" s="78"/>
      <c r="BOK32" s="78"/>
      <c r="BOL32" s="78"/>
      <c r="BOM32" s="78"/>
      <c r="BON32" s="78"/>
      <c r="BOO32" s="78"/>
      <c r="BOP32" s="78"/>
      <c r="BOQ32" s="78"/>
      <c r="BOR32" s="78"/>
      <c r="BOS32" s="78"/>
      <c r="BOT32" s="78"/>
      <c r="BOU32" s="78"/>
      <c r="BOV32" s="78"/>
      <c r="BOW32" s="78"/>
      <c r="BOX32" s="78"/>
      <c r="BOY32" s="78"/>
      <c r="BOZ32" s="78"/>
      <c r="BPA32" s="78"/>
      <c r="BPB32" s="78"/>
      <c r="BPC32" s="78"/>
      <c r="BPD32" s="78"/>
      <c r="BPE32" s="78"/>
      <c r="BPF32" s="78"/>
      <c r="BPG32" s="78"/>
      <c r="BPH32" s="78"/>
      <c r="BPI32" s="78"/>
      <c r="BPJ32" s="78"/>
      <c r="BPK32" s="78"/>
      <c r="BPL32" s="78"/>
      <c r="BPM32" s="78"/>
      <c r="BPN32" s="78"/>
      <c r="BPO32" s="78"/>
      <c r="BPP32" s="78"/>
      <c r="BPQ32" s="78"/>
      <c r="BPR32" s="78"/>
      <c r="BPS32" s="78"/>
      <c r="BPT32" s="78"/>
      <c r="BPU32" s="78"/>
      <c r="BPV32" s="78"/>
      <c r="BPW32" s="78"/>
      <c r="BPX32" s="78"/>
      <c r="BPY32" s="78"/>
      <c r="BPZ32" s="78"/>
      <c r="BQA32" s="78"/>
      <c r="BQB32" s="78"/>
      <c r="BQC32" s="78"/>
      <c r="BQD32" s="78"/>
      <c r="BQE32" s="78"/>
      <c r="BQF32" s="78"/>
      <c r="BQG32" s="78"/>
      <c r="BQH32" s="78"/>
      <c r="BQI32" s="78"/>
      <c r="BQJ32" s="78"/>
      <c r="BQK32" s="78"/>
      <c r="BQL32" s="78"/>
      <c r="BQM32" s="78"/>
      <c r="BQN32" s="78"/>
      <c r="BQO32" s="78"/>
      <c r="BQP32" s="78"/>
      <c r="BQQ32" s="78"/>
      <c r="BQR32" s="78"/>
      <c r="BQS32" s="78"/>
      <c r="BQT32" s="78"/>
      <c r="BQU32" s="78"/>
      <c r="BQV32" s="78"/>
      <c r="BQW32" s="78"/>
      <c r="BQX32" s="78"/>
      <c r="BQY32" s="78"/>
      <c r="BQZ32" s="78"/>
      <c r="BRA32" s="78"/>
      <c r="BRB32" s="78"/>
      <c r="BRC32" s="78"/>
      <c r="BRD32" s="78"/>
      <c r="BRE32" s="78"/>
      <c r="BRF32" s="78"/>
      <c r="BRG32" s="78"/>
      <c r="BRH32" s="78"/>
      <c r="BRI32" s="78"/>
      <c r="BRJ32" s="78"/>
      <c r="BRK32" s="78"/>
      <c r="BRL32" s="78"/>
      <c r="BRM32" s="78"/>
      <c r="BRN32" s="78"/>
      <c r="BRO32" s="78"/>
      <c r="BRP32" s="78"/>
      <c r="BRQ32" s="78"/>
      <c r="BRR32" s="78"/>
      <c r="BRS32" s="78"/>
      <c r="BRT32" s="78"/>
      <c r="BRU32" s="78"/>
      <c r="BRV32" s="78"/>
      <c r="BRW32" s="78"/>
      <c r="BRX32" s="78"/>
      <c r="BRY32" s="78"/>
      <c r="BRZ32" s="78"/>
      <c r="BSA32" s="78"/>
      <c r="BSB32" s="78"/>
      <c r="BSC32" s="78"/>
      <c r="BSD32" s="78"/>
      <c r="BSE32" s="78"/>
      <c r="BSF32" s="78"/>
      <c r="BSG32" s="78"/>
      <c r="BSH32" s="78"/>
      <c r="BSI32" s="78"/>
      <c r="BSJ32" s="78"/>
      <c r="BSK32" s="78"/>
      <c r="BSL32" s="78"/>
      <c r="BSM32" s="78"/>
      <c r="BSN32" s="78"/>
      <c r="BSO32" s="78"/>
      <c r="BSP32" s="78"/>
      <c r="BSQ32" s="78"/>
      <c r="BSR32" s="78"/>
      <c r="BSS32" s="78"/>
      <c r="BST32" s="78"/>
      <c r="BSU32" s="78"/>
      <c r="BSV32" s="78"/>
      <c r="BSW32" s="78"/>
      <c r="BSX32" s="78"/>
      <c r="BSY32" s="78"/>
      <c r="BSZ32" s="78"/>
      <c r="BTA32" s="78"/>
      <c r="BTB32" s="78"/>
      <c r="BTC32" s="78"/>
      <c r="BTD32" s="78"/>
      <c r="BTE32" s="78"/>
      <c r="BTF32" s="78"/>
      <c r="BTG32" s="78"/>
      <c r="BTH32" s="78"/>
      <c r="BTI32" s="78"/>
      <c r="BTJ32" s="78"/>
      <c r="BTK32" s="78"/>
      <c r="BTL32" s="78"/>
      <c r="BTM32" s="78"/>
      <c r="BTN32" s="78"/>
      <c r="BTO32" s="78"/>
      <c r="BTP32" s="78"/>
      <c r="BTQ32" s="78"/>
      <c r="BTR32" s="78"/>
      <c r="BTS32" s="78"/>
      <c r="BTT32" s="78"/>
      <c r="BTU32" s="78"/>
      <c r="BTV32" s="78"/>
      <c r="BTW32" s="78"/>
      <c r="BTX32" s="78"/>
      <c r="BTY32" s="78"/>
      <c r="BTZ32" s="78"/>
      <c r="BUA32" s="78"/>
      <c r="BUB32" s="78"/>
      <c r="BUC32" s="78"/>
      <c r="BUD32" s="78"/>
      <c r="BUE32" s="78"/>
      <c r="BUF32" s="78"/>
      <c r="BUG32" s="78"/>
      <c r="BUH32" s="78"/>
      <c r="BUI32" s="78"/>
      <c r="BUJ32" s="78"/>
      <c r="BUK32" s="78"/>
      <c r="BUL32" s="78"/>
      <c r="BUM32" s="78"/>
      <c r="BUN32" s="78"/>
      <c r="BUO32" s="78"/>
      <c r="BUP32" s="78"/>
      <c r="BUQ32" s="78"/>
      <c r="BUR32" s="78"/>
      <c r="BUS32" s="78"/>
      <c r="BUT32" s="78"/>
      <c r="BUU32" s="78"/>
      <c r="BUV32" s="78"/>
      <c r="BUW32" s="78"/>
      <c r="BUX32" s="78"/>
      <c r="BUY32" s="78"/>
      <c r="BUZ32" s="78"/>
      <c r="BVA32" s="78"/>
      <c r="BVB32" s="78"/>
      <c r="BVC32" s="78"/>
      <c r="BVD32" s="78"/>
      <c r="BVE32" s="78"/>
      <c r="BVF32" s="78"/>
      <c r="BVG32" s="78"/>
      <c r="BVH32" s="78"/>
      <c r="BVI32" s="78"/>
      <c r="BVJ32" s="78"/>
      <c r="BVK32" s="78"/>
      <c r="BVL32" s="78"/>
      <c r="BVM32" s="78"/>
      <c r="BVN32" s="78"/>
      <c r="BVO32" s="78"/>
      <c r="BVP32" s="78"/>
      <c r="BVQ32" s="78"/>
      <c r="BVR32" s="78"/>
      <c r="BVS32" s="78"/>
      <c r="BVT32" s="78"/>
      <c r="BVU32" s="78"/>
      <c r="BVV32" s="78"/>
      <c r="BVW32" s="78"/>
      <c r="BVX32" s="78"/>
      <c r="BVY32" s="78"/>
      <c r="BVZ32" s="78"/>
      <c r="BWA32" s="78"/>
      <c r="BWB32" s="78"/>
      <c r="BWC32" s="78"/>
      <c r="BWD32" s="78"/>
      <c r="BWE32" s="78"/>
      <c r="BWF32" s="78"/>
      <c r="BWG32" s="78"/>
      <c r="BWH32" s="78"/>
      <c r="BWI32" s="78"/>
      <c r="BWJ32" s="78"/>
      <c r="BWK32" s="78"/>
      <c r="BWL32" s="78"/>
      <c r="BWM32" s="78"/>
      <c r="BWN32" s="78"/>
      <c r="BWO32" s="78"/>
      <c r="BWP32" s="78"/>
      <c r="BWQ32" s="78"/>
      <c r="BWR32" s="78"/>
      <c r="BWS32" s="78"/>
      <c r="BWT32" s="78"/>
      <c r="BWU32" s="78"/>
      <c r="BWV32" s="78"/>
      <c r="BWW32" s="78"/>
      <c r="BWX32" s="78"/>
      <c r="BWY32" s="78"/>
      <c r="BWZ32" s="78"/>
      <c r="BXA32" s="78"/>
      <c r="BXB32" s="78"/>
      <c r="BXC32" s="78"/>
      <c r="BXD32" s="78"/>
      <c r="BXE32" s="78"/>
      <c r="BXF32" s="78"/>
      <c r="BXG32" s="78"/>
      <c r="BXH32" s="78"/>
      <c r="BXI32" s="78"/>
      <c r="BXJ32" s="78"/>
      <c r="BXK32" s="78"/>
      <c r="BXL32" s="78"/>
      <c r="BXM32" s="78"/>
      <c r="BXN32" s="78"/>
      <c r="BXO32" s="78"/>
      <c r="BXP32" s="78"/>
      <c r="BXQ32" s="78"/>
      <c r="BXR32" s="78"/>
      <c r="BXS32" s="78"/>
      <c r="BXT32" s="78"/>
      <c r="BXU32" s="78"/>
      <c r="BXV32" s="78"/>
      <c r="BXW32" s="78"/>
      <c r="BXX32" s="78"/>
      <c r="BXY32" s="78"/>
      <c r="BXZ32" s="78"/>
      <c r="BYA32" s="78"/>
      <c r="BYB32" s="78"/>
      <c r="BYC32" s="78"/>
      <c r="BYD32" s="78"/>
      <c r="BYE32" s="78"/>
      <c r="BYF32" s="78"/>
      <c r="BYG32" s="78"/>
      <c r="BYH32" s="78"/>
      <c r="BYI32" s="78"/>
      <c r="BYJ32" s="78"/>
      <c r="BYK32" s="78"/>
      <c r="BYL32" s="78"/>
      <c r="BYM32" s="78"/>
      <c r="BYN32" s="78"/>
      <c r="BYO32" s="78"/>
      <c r="BYP32" s="78"/>
      <c r="BYQ32" s="78"/>
      <c r="BYR32" s="78"/>
      <c r="BYS32" s="78"/>
      <c r="BYT32" s="78"/>
      <c r="BYU32" s="78"/>
      <c r="BYV32" s="78"/>
      <c r="BYW32" s="78"/>
      <c r="BYX32" s="78"/>
      <c r="BYY32" s="78"/>
      <c r="BYZ32" s="78"/>
      <c r="BZA32" s="78"/>
      <c r="BZB32" s="78"/>
      <c r="BZC32" s="78"/>
      <c r="BZD32" s="78"/>
      <c r="BZE32" s="78"/>
      <c r="BZF32" s="78"/>
      <c r="BZG32" s="78"/>
      <c r="BZH32" s="78"/>
      <c r="BZI32" s="78"/>
      <c r="BZJ32" s="78"/>
      <c r="BZK32" s="78"/>
      <c r="BZL32" s="78"/>
      <c r="BZM32" s="78"/>
      <c r="BZN32" s="78"/>
      <c r="BZO32" s="78"/>
      <c r="BZP32" s="78"/>
      <c r="BZQ32" s="78"/>
      <c r="BZR32" s="78"/>
      <c r="BZS32" s="78"/>
      <c r="BZT32" s="78"/>
      <c r="BZU32" s="78"/>
      <c r="BZV32" s="78"/>
      <c r="BZW32" s="78"/>
      <c r="BZX32" s="78"/>
      <c r="BZY32" s="78"/>
      <c r="BZZ32" s="78"/>
      <c r="CAA32" s="78"/>
      <c r="CAB32" s="78"/>
      <c r="CAC32" s="78"/>
      <c r="CAD32" s="78"/>
      <c r="CAE32" s="78"/>
      <c r="CAF32" s="78"/>
      <c r="CAG32" s="78"/>
      <c r="CAH32" s="78"/>
      <c r="CAI32" s="78"/>
      <c r="CAJ32" s="78"/>
      <c r="CAK32" s="78"/>
      <c r="CAL32" s="78"/>
      <c r="CAM32" s="78"/>
      <c r="CAN32" s="78"/>
      <c r="CAO32" s="78"/>
      <c r="CAP32" s="78"/>
      <c r="CAQ32" s="78"/>
      <c r="CAR32" s="78"/>
      <c r="CAS32" s="78"/>
      <c r="CAT32" s="78"/>
      <c r="CAU32" s="78"/>
      <c r="CAV32" s="78"/>
      <c r="CAW32" s="78"/>
      <c r="CAX32" s="78"/>
      <c r="CAY32" s="78"/>
      <c r="CAZ32" s="78"/>
      <c r="CBA32" s="78"/>
      <c r="CBB32" s="78"/>
      <c r="CBC32" s="78"/>
      <c r="CBD32" s="78"/>
      <c r="CBE32" s="78"/>
      <c r="CBF32" s="78"/>
      <c r="CBG32" s="78"/>
      <c r="CBH32" s="78"/>
      <c r="CBI32" s="78"/>
      <c r="CBJ32" s="78"/>
      <c r="CBK32" s="78"/>
      <c r="CBL32" s="78"/>
      <c r="CBM32" s="78"/>
      <c r="CBN32" s="78"/>
      <c r="CBO32" s="78"/>
      <c r="CBP32" s="78"/>
      <c r="CBQ32" s="78"/>
      <c r="CBR32" s="78"/>
      <c r="CBS32" s="78"/>
      <c r="CBT32" s="78"/>
      <c r="CBU32" s="78"/>
      <c r="CBV32" s="78"/>
      <c r="CBW32" s="78"/>
      <c r="CBX32" s="78"/>
      <c r="CBY32" s="78"/>
      <c r="CBZ32" s="78"/>
      <c r="CCA32" s="78"/>
      <c r="CCB32" s="78"/>
      <c r="CCC32" s="78"/>
      <c r="CCD32" s="78"/>
      <c r="CCE32" s="78"/>
      <c r="CCF32" s="78"/>
      <c r="CCG32" s="78"/>
      <c r="CCH32" s="78"/>
      <c r="CCI32" s="78"/>
      <c r="CCJ32" s="78"/>
      <c r="CCK32" s="78"/>
      <c r="CCL32" s="78"/>
      <c r="CCM32" s="78"/>
      <c r="CCN32" s="78"/>
      <c r="CCO32" s="78"/>
      <c r="CCP32" s="78"/>
      <c r="CCQ32" s="78"/>
      <c r="CCR32" s="78"/>
      <c r="CCS32" s="78"/>
      <c r="CCT32" s="78"/>
      <c r="CCU32" s="78"/>
      <c r="CCV32" s="78"/>
      <c r="CCW32" s="78"/>
      <c r="CCX32" s="78"/>
      <c r="CCY32" s="78"/>
      <c r="CCZ32" s="78"/>
      <c r="CDA32" s="78"/>
      <c r="CDB32" s="78"/>
      <c r="CDC32" s="78"/>
      <c r="CDD32" s="78"/>
      <c r="CDE32" s="78"/>
      <c r="CDF32" s="78"/>
      <c r="CDG32" s="78"/>
      <c r="CDH32" s="78"/>
      <c r="CDI32" s="78"/>
      <c r="CDJ32" s="78"/>
      <c r="CDK32" s="78"/>
      <c r="CDL32" s="78"/>
      <c r="CDM32" s="78"/>
      <c r="CDN32" s="78"/>
      <c r="CDO32" s="78"/>
      <c r="CDP32" s="78"/>
      <c r="CDQ32" s="78"/>
      <c r="CDR32" s="78"/>
      <c r="CDS32" s="78"/>
      <c r="CDT32" s="78"/>
      <c r="CDU32" s="78"/>
      <c r="CDV32" s="78"/>
      <c r="CDW32" s="78"/>
      <c r="CDX32" s="78"/>
      <c r="CDY32" s="78"/>
      <c r="CDZ32" s="78"/>
      <c r="CEA32" s="78"/>
      <c r="CEB32" s="78"/>
      <c r="CEC32" s="78"/>
      <c r="CED32" s="78"/>
      <c r="CEE32" s="78"/>
      <c r="CEF32" s="78"/>
      <c r="CEG32" s="78"/>
      <c r="CEH32" s="78"/>
      <c r="CEI32" s="78"/>
      <c r="CEJ32" s="78"/>
      <c r="CEK32" s="78"/>
      <c r="CEL32" s="78"/>
      <c r="CEM32" s="78"/>
      <c r="CEN32" s="78"/>
      <c r="CEO32" s="78"/>
      <c r="CEP32" s="78"/>
      <c r="CEQ32" s="78"/>
      <c r="CER32" s="78"/>
      <c r="CES32" s="78"/>
      <c r="CET32" s="78"/>
      <c r="CEU32" s="78"/>
      <c r="CEV32" s="78"/>
      <c r="CEW32" s="78"/>
      <c r="CEX32" s="78"/>
      <c r="CEY32" s="78"/>
      <c r="CEZ32" s="78"/>
      <c r="CFA32" s="78"/>
      <c r="CFB32" s="78"/>
      <c r="CFC32" s="78"/>
      <c r="CFD32" s="78"/>
      <c r="CFE32" s="78"/>
      <c r="CFF32" s="78"/>
      <c r="CFG32" s="78"/>
      <c r="CFH32" s="78"/>
      <c r="CFI32" s="78"/>
      <c r="CFJ32" s="78"/>
      <c r="CFK32" s="78"/>
      <c r="CFL32" s="78"/>
      <c r="CFM32" s="78"/>
      <c r="CFN32" s="78"/>
      <c r="CFO32" s="78"/>
      <c r="CFP32" s="78"/>
      <c r="CFQ32" s="78"/>
      <c r="CFR32" s="78"/>
      <c r="CFS32" s="78"/>
      <c r="CFT32" s="78"/>
      <c r="CFU32" s="78"/>
      <c r="CFV32" s="78"/>
      <c r="CFW32" s="78"/>
      <c r="CFX32" s="78"/>
      <c r="CFY32" s="78"/>
      <c r="CFZ32" s="78"/>
      <c r="CGA32" s="78"/>
      <c r="CGB32" s="78"/>
      <c r="CGC32" s="78"/>
      <c r="CGD32" s="78"/>
      <c r="CGE32" s="78"/>
      <c r="CGF32" s="78"/>
      <c r="CGG32" s="78"/>
      <c r="CGH32" s="78"/>
      <c r="CGI32" s="78"/>
      <c r="CGJ32" s="78"/>
      <c r="CGK32" s="78"/>
      <c r="CGL32" s="78"/>
      <c r="CGM32" s="78"/>
      <c r="CGN32" s="78"/>
      <c r="CGO32" s="78"/>
      <c r="CGP32" s="78"/>
      <c r="CGQ32" s="78"/>
      <c r="CGR32" s="78"/>
      <c r="CGS32" s="78"/>
      <c r="CGT32" s="78"/>
      <c r="CGU32" s="78"/>
      <c r="CGV32" s="78"/>
      <c r="CGW32" s="78"/>
      <c r="CGX32" s="78"/>
      <c r="CGY32" s="78"/>
      <c r="CGZ32" s="78"/>
      <c r="CHA32" s="78"/>
      <c r="CHB32" s="78"/>
      <c r="CHC32" s="78"/>
      <c r="CHD32" s="78"/>
      <c r="CHE32" s="78"/>
      <c r="CHF32" s="78"/>
      <c r="CHG32" s="78"/>
      <c r="CHH32" s="78"/>
      <c r="CHI32" s="78"/>
      <c r="CHJ32" s="78"/>
      <c r="CHK32" s="78"/>
      <c r="CHL32" s="78"/>
      <c r="CHM32" s="78"/>
      <c r="CHN32" s="78"/>
      <c r="CHO32" s="78"/>
      <c r="CHP32" s="78"/>
      <c r="CHQ32" s="78"/>
      <c r="CHR32" s="78"/>
      <c r="CHS32" s="78"/>
      <c r="CHT32" s="78"/>
      <c r="CHU32" s="78"/>
      <c r="CHV32" s="78"/>
      <c r="CHW32" s="78"/>
      <c r="CHX32" s="78"/>
      <c r="CHY32" s="78"/>
      <c r="CHZ32" s="78"/>
      <c r="CIA32" s="78"/>
      <c r="CIB32" s="78"/>
      <c r="CIC32" s="78"/>
      <c r="CID32" s="78"/>
      <c r="CIE32" s="78"/>
      <c r="CIF32" s="78"/>
      <c r="CIG32" s="78"/>
      <c r="CIH32" s="78"/>
      <c r="CII32" s="78"/>
      <c r="CIJ32" s="78"/>
      <c r="CIK32" s="78"/>
      <c r="CIL32" s="78"/>
      <c r="CIM32" s="78"/>
      <c r="CIN32" s="78"/>
      <c r="CIO32" s="78"/>
      <c r="CIP32" s="78"/>
      <c r="CIQ32" s="78"/>
      <c r="CIR32" s="78"/>
      <c r="CIS32" s="78"/>
      <c r="CIT32" s="78"/>
      <c r="CIU32" s="78"/>
      <c r="CIV32" s="78"/>
      <c r="CIW32" s="78"/>
      <c r="CIX32" s="78"/>
      <c r="CIY32" s="78"/>
      <c r="CIZ32" s="78"/>
      <c r="CJA32" s="78"/>
      <c r="CJB32" s="78"/>
      <c r="CJC32" s="78"/>
      <c r="CJD32" s="78"/>
      <c r="CJE32" s="78"/>
      <c r="CJF32" s="78"/>
      <c r="CJG32" s="78"/>
      <c r="CJH32" s="78"/>
      <c r="CJI32" s="78"/>
      <c r="CJJ32" s="78"/>
      <c r="CJK32" s="78"/>
      <c r="CJL32" s="78"/>
      <c r="CJM32" s="78"/>
      <c r="CJN32" s="78"/>
      <c r="CJO32" s="78"/>
      <c r="CJP32" s="78"/>
      <c r="CJQ32" s="78"/>
      <c r="CJR32" s="78"/>
      <c r="CJS32" s="78"/>
      <c r="CJT32" s="78"/>
      <c r="CJU32" s="78"/>
      <c r="CJV32" s="78"/>
      <c r="CJW32" s="78"/>
      <c r="CJX32" s="78"/>
      <c r="CJY32" s="78"/>
      <c r="CJZ32" s="78"/>
      <c r="CKA32" s="78"/>
      <c r="CKB32" s="78"/>
      <c r="CKC32" s="78"/>
      <c r="CKD32" s="78"/>
      <c r="CKE32" s="78"/>
      <c r="CKF32" s="78"/>
      <c r="CKG32" s="78"/>
      <c r="CKH32" s="78"/>
      <c r="CKI32" s="78"/>
      <c r="CKJ32" s="78"/>
      <c r="CKK32" s="78"/>
      <c r="CKL32" s="78"/>
      <c r="CKM32" s="78"/>
      <c r="CKN32" s="78"/>
      <c r="CKO32" s="78"/>
      <c r="CKP32" s="78"/>
      <c r="CKQ32" s="78"/>
      <c r="CKR32" s="78"/>
      <c r="CKS32" s="78"/>
      <c r="CKT32" s="78"/>
      <c r="CKU32" s="78"/>
      <c r="CKV32" s="78"/>
      <c r="CKW32" s="78"/>
      <c r="CKX32" s="78"/>
      <c r="CKY32" s="78"/>
      <c r="CKZ32" s="78"/>
      <c r="CLA32" s="78"/>
      <c r="CLB32" s="78"/>
      <c r="CLC32" s="78"/>
      <c r="CLD32" s="78"/>
      <c r="CLE32" s="78"/>
      <c r="CLF32" s="78"/>
      <c r="CLG32" s="78"/>
      <c r="CLH32" s="78"/>
      <c r="CLI32" s="78"/>
      <c r="CLJ32" s="78"/>
      <c r="CLK32" s="78"/>
      <c r="CLL32" s="78"/>
      <c r="CLM32" s="78"/>
      <c r="CLN32" s="78"/>
      <c r="CLO32" s="78"/>
      <c r="CLP32" s="78"/>
      <c r="CLQ32" s="78"/>
      <c r="CLR32" s="78"/>
      <c r="CLS32" s="78"/>
      <c r="CLT32" s="78"/>
      <c r="CLU32" s="78"/>
      <c r="CLV32" s="78"/>
      <c r="CLW32" s="78"/>
      <c r="CLX32" s="78"/>
      <c r="CLY32" s="78"/>
      <c r="CLZ32" s="78"/>
      <c r="CMA32" s="78"/>
      <c r="CMB32" s="78"/>
      <c r="CMC32" s="78"/>
      <c r="CMD32" s="78"/>
      <c r="CME32" s="78"/>
      <c r="CMF32" s="78"/>
      <c r="CMG32" s="78"/>
      <c r="CMH32" s="78"/>
      <c r="CMI32" s="78"/>
      <c r="CMJ32" s="78"/>
      <c r="CMK32" s="78"/>
      <c r="CML32" s="78"/>
      <c r="CMM32" s="78"/>
      <c r="CMN32" s="78"/>
      <c r="CMO32" s="78"/>
      <c r="CMP32" s="78"/>
      <c r="CMQ32" s="78"/>
      <c r="CMR32" s="78"/>
      <c r="CMS32" s="78"/>
      <c r="CMT32" s="78"/>
      <c r="CMU32" s="78"/>
      <c r="CMV32" s="78"/>
      <c r="CMW32" s="78"/>
      <c r="CMX32" s="78"/>
      <c r="CMY32" s="78"/>
      <c r="CMZ32" s="78"/>
      <c r="CNA32" s="78"/>
      <c r="CNB32" s="78"/>
      <c r="CNC32" s="78"/>
      <c r="CND32" s="78"/>
      <c r="CNE32" s="78"/>
      <c r="CNF32" s="78"/>
      <c r="CNG32" s="78"/>
      <c r="CNH32" s="78"/>
      <c r="CNI32" s="78"/>
      <c r="CNJ32" s="78"/>
      <c r="CNK32" s="78"/>
      <c r="CNL32" s="78"/>
      <c r="CNM32" s="78"/>
      <c r="CNN32" s="78"/>
      <c r="CNO32" s="78"/>
      <c r="CNP32" s="78"/>
      <c r="CNQ32" s="78"/>
      <c r="CNR32" s="78"/>
      <c r="CNS32" s="78"/>
      <c r="CNT32" s="78"/>
      <c r="CNU32" s="78"/>
      <c r="CNV32" s="78"/>
      <c r="CNW32" s="78"/>
      <c r="CNX32" s="78"/>
      <c r="CNY32" s="78"/>
      <c r="CNZ32" s="78"/>
      <c r="COA32" s="78"/>
      <c r="COB32" s="78"/>
      <c r="COC32" s="78"/>
      <c r="COD32" s="78"/>
      <c r="COE32" s="78"/>
      <c r="COF32" s="78"/>
      <c r="COG32" s="78"/>
      <c r="COH32" s="78"/>
      <c r="COI32" s="78"/>
      <c r="COJ32" s="78"/>
      <c r="COK32" s="78"/>
      <c r="COL32" s="78"/>
      <c r="COM32" s="78"/>
      <c r="CON32" s="78"/>
      <c r="COO32" s="78"/>
      <c r="COP32" s="78"/>
      <c r="COQ32" s="78"/>
      <c r="COR32" s="78"/>
      <c r="COS32" s="78"/>
      <c r="COT32" s="78"/>
      <c r="COU32" s="78"/>
      <c r="COV32" s="78"/>
      <c r="COW32" s="78"/>
      <c r="COX32" s="78"/>
      <c r="COY32" s="78"/>
      <c r="COZ32" s="78"/>
      <c r="CPA32" s="78"/>
      <c r="CPB32" s="78"/>
      <c r="CPC32" s="78"/>
      <c r="CPD32" s="78"/>
      <c r="CPE32" s="78"/>
      <c r="CPF32" s="78"/>
      <c r="CPG32" s="78"/>
      <c r="CPH32" s="78"/>
      <c r="CPI32" s="78"/>
      <c r="CPJ32" s="78"/>
      <c r="CPK32" s="78"/>
      <c r="CPL32" s="78"/>
      <c r="CPM32" s="78"/>
      <c r="CPN32" s="78"/>
      <c r="CPO32" s="78"/>
      <c r="CPP32" s="78"/>
      <c r="CPQ32" s="78"/>
      <c r="CPR32" s="78"/>
      <c r="CPS32" s="78"/>
      <c r="CPT32" s="78"/>
      <c r="CPU32" s="78"/>
      <c r="CPV32" s="78"/>
      <c r="CPW32" s="78"/>
      <c r="CPX32" s="78"/>
      <c r="CPY32" s="78"/>
      <c r="CPZ32" s="78"/>
      <c r="CQA32" s="78"/>
      <c r="CQB32" s="78"/>
      <c r="CQC32" s="78"/>
      <c r="CQD32" s="78"/>
      <c r="CQE32" s="78"/>
      <c r="CQF32" s="78"/>
      <c r="CQG32" s="78"/>
      <c r="CQH32" s="78"/>
      <c r="CQI32" s="78"/>
      <c r="CQJ32" s="78"/>
      <c r="CQK32" s="78"/>
      <c r="CQL32" s="78"/>
      <c r="CQM32" s="78"/>
      <c r="CQN32" s="78"/>
      <c r="CQO32" s="78"/>
      <c r="CQP32" s="78"/>
      <c r="CQQ32" s="78"/>
      <c r="CQR32" s="78"/>
      <c r="CQS32" s="78"/>
      <c r="CQT32" s="78"/>
      <c r="CQU32" s="78"/>
      <c r="CQV32" s="78"/>
      <c r="CQW32" s="78"/>
      <c r="CQX32" s="78"/>
      <c r="CQY32" s="78"/>
      <c r="CQZ32" s="78"/>
      <c r="CRA32" s="78"/>
      <c r="CRB32" s="78"/>
      <c r="CRC32" s="78"/>
      <c r="CRD32" s="78"/>
      <c r="CRE32" s="78"/>
      <c r="CRF32" s="78"/>
      <c r="CRG32" s="78"/>
      <c r="CRH32" s="78"/>
      <c r="CRI32" s="78"/>
      <c r="CRJ32" s="78"/>
      <c r="CRK32" s="78"/>
      <c r="CRL32" s="78"/>
      <c r="CRM32" s="78"/>
      <c r="CRN32" s="78"/>
      <c r="CRO32" s="78"/>
      <c r="CRP32" s="78"/>
      <c r="CRQ32" s="78"/>
      <c r="CRR32" s="78"/>
      <c r="CRS32" s="78"/>
      <c r="CRT32" s="78"/>
      <c r="CRU32" s="78"/>
      <c r="CRV32" s="78"/>
      <c r="CRW32" s="78"/>
      <c r="CRX32" s="78"/>
      <c r="CRY32" s="78"/>
      <c r="CRZ32" s="78"/>
      <c r="CSA32" s="78"/>
      <c r="CSB32" s="78"/>
      <c r="CSC32" s="78"/>
      <c r="CSD32" s="78"/>
      <c r="CSE32" s="78"/>
      <c r="CSF32" s="78"/>
      <c r="CSG32" s="78"/>
      <c r="CSH32" s="78"/>
      <c r="CSI32" s="78"/>
      <c r="CSJ32" s="78"/>
      <c r="CSK32" s="78"/>
      <c r="CSL32" s="78"/>
      <c r="CSM32" s="78"/>
      <c r="CSN32" s="78"/>
      <c r="CSO32" s="78"/>
      <c r="CSP32" s="78"/>
      <c r="CSQ32" s="78"/>
      <c r="CSR32" s="78"/>
      <c r="CSS32" s="78"/>
      <c r="CST32" s="78"/>
      <c r="CSU32" s="78"/>
      <c r="CSV32" s="78"/>
      <c r="CSW32" s="78"/>
      <c r="CSX32" s="78"/>
      <c r="CSY32" s="78"/>
      <c r="CSZ32" s="78"/>
      <c r="CTA32" s="78"/>
      <c r="CTB32" s="78"/>
      <c r="CTC32" s="78"/>
      <c r="CTD32" s="78"/>
      <c r="CTE32" s="78"/>
      <c r="CTF32" s="78"/>
      <c r="CTG32" s="78"/>
      <c r="CTH32" s="78"/>
      <c r="CTI32" s="78"/>
      <c r="CTJ32" s="78"/>
      <c r="CTK32" s="78"/>
      <c r="CTL32" s="78"/>
      <c r="CTM32" s="78"/>
      <c r="CTN32" s="78"/>
      <c r="CTO32" s="78"/>
      <c r="CTP32" s="78"/>
      <c r="CTQ32" s="78"/>
      <c r="CTR32" s="78"/>
      <c r="CTS32" s="78"/>
      <c r="CTT32" s="78"/>
      <c r="CTU32" s="78"/>
      <c r="CTV32" s="78"/>
      <c r="CTW32" s="78"/>
      <c r="CTX32" s="78"/>
      <c r="CTY32" s="78"/>
      <c r="CTZ32" s="78"/>
      <c r="CUA32" s="78"/>
      <c r="CUB32" s="78"/>
      <c r="CUC32" s="78"/>
      <c r="CUD32" s="78"/>
      <c r="CUE32" s="78"/>
      <c r="CUF32" s="78"/>
      <c r="CUG32" s="78"/>
      <c r="CUH32" s="78"/>
      <c r="CUI32" s="78"/>
      <c r="CUJ32" s="78"/>
      <c r="CUK32" s="78"/>
      <c r="CUL32" s="78"/>
      <c r="CUM32" s="78"/>
      <c r="CUN32" s="78"/>
      <c r="CUO32" s="78"/>
      <c r="CUP32" s="78"/>
      <c r="CUQ32" s="78"/>
      <c r="CUR32" s="78"/>
      <c r="CUS32" s="78"/>
      <c r="CUT32" s="78"/>
      <c r="CUU32" s="78"/>
      <c r="CUV32" s="78"/>
      <c r="CUW32" s="78"/>
      <c r="CUX32" s="78"/>
      <c r="CUY32" s="78"/>
      <c r="CUZ32" s="78"/>
      <c r="CVA32" s="78"/>
      <c r="CVB32" s="78"/>
      <c r="CVC32" s="78"/>
      <c r="CVD32" s="78"/>
      <c r="CVE32" s="78"/>
      <c r="CVF32" s="78"/>
      <c r="CVG32" s="78"/>
      <c r="CVH32" s="78"/>
      <c r="CVI32" s="78"/>
      <c r="CVJ32" s="78"/>
      <c r="CVK32" s="78"/>
      <c r="CVL32" s="78"/>
      <c r="CVM32" s="78"/>
      <c r="CVN32" s="78"/>
      <c r="CVO32" s="78"/>
      <c r="CVP32" s="78"/>
      <c r="CVQ32" s="78"/>
      <c r="CVR32" s="78"/>
      <c r="CVS32" s="78"/>
      <c r="CVT32" s="78"/>
      <c r="CVU32" s="78"/>
      <c r="CVV32" s="78"/>
      <c r="CVW32" s="78"/>
      <c r="CVX32" s="78"/>
      <c r="CVY32" s="78"/>
      <c r="CVZ32" s="78"/>
      <c r="CWA32" s="78"/>
      <c r="CWB32" s="78"/>
      <c r="CWC32" s="78"/>
      <c r="CWD32" s="78"/>
      <c r="CWE32" s="78"/>
      <c r="CWF32" s="78"/>
      <c r="CWG32" s="78"/>
      <c r="CWH32" s="78"/>
      <c r="CWI32" s="78"/>
      <c r="CWJ32" s="78"/>
      <c r="CWK32" s="78"/>
      <c r="CWL32" s="78"/>
      <c r="CWM32" s="78"/>
      <c r="CWN32" s="78"/>
      <c r="CWO32" s="78"/>
      <c r="CWP32" s="78"/>
      <c r="CWQ32" s="78"/>
      <c r="CWR32" s="78"/>
      <c r="CWS32" s="78"/>
      <c r="CWT32" s="78"/>
      <c r="CWU32" s="78"/>
      <c r="CWV32" s="78"/>
      <c r="CWW32" s="78"/>
      <c r="CWX32" s="78"/>
      <c r="CWY32" s="78"/>
      <c r="CWZ32" s="78"/>
      <c r="CXA32" s="78"/>
      <c r="CXB32" s="78"/>
      <c r="CXC32" s="78"/>
      <c r="CXD32" s="78"/>
      <c r="CXE32" s="78"/>
      <c r="CXF32" s="78"/>
      <c r="CXG32" s="78"/>
      <c r="CXH32" s="78"/>
      <c r="CXI32" s="78"/>
      <c r="CXJ32" s="78"/>
      <c r="CXK32" s="78"/>
      <c r="CXL32" s="78"/>
      <c r="CXM32" s="78"/>
      <c r="CXN32" s="78"/>
      <c r="CXO32" s="78"/>
      <c r="CXP32" s="78"/>
      <c r="CXQ32" s="78"/>
      <c r="CXR32" s="78"/>
      <c r="CXS32" s="78"/>
      <c r="CXT32" s="78"/>
      <c r="CXU32" s="78"/>
      <c r="CXV32" s="78"/>
      <c r="CXW32" s="78"/>
      <c r="CXX32" s="78"/>
      <c r="CXY32" s="78"/>
      <c r="CXZ32" s="78"/>
      <c r="CYA32" s="78"/>
      <c r="CYB32" s="78"/>
      <c r="CYC32" s="78"/>
      <c r="CYD32" s="78"/>
      <c r="CYE32" s="78"/>
      <c r="CYF32" s="78"/>
      <c r="CYG32" s="78"/>
      <c r="CYH32" s="78"/>
      <c r="CYI32" s="78"/>
      <c r="CYJ32" s="78"/>
      <c r="CYK32" s="78"/>
      <c r="CYL32" s="78"/>
      <c r="CYM32" s="78"/>
      <c r="CYN32" s="78"/>
      <c r="CYO32" s="78"/>
      <c r="CYP32" s="78"/>
      <c r="CYQ32" s="78"/>
      <c r="CYR32" s="78"/>
      <c r="CYS32" s="78"/>
      <c r="CYT32" s="78"/>
      <c r="CYU32" s="78"/>
      <c r="CYV32" s="78"/>
      <c r="CYW32" s="78"/>
      <c r="CYX32" s="78"/>
      <c r="CYY32" s="78"/>
      <c r="CYZ32" s="78"/>
      <c r="CZA32" s="78"/>
      <c r="CZB32" s="78"/>
      <c r="CZC32" s="78"/>
      <c r="CZD32" s="78"/>
      <c r="CZE32" s="78"/>
      <c r="CZF32" s="78"/>
      <c r="CZG32" s="78"/>
      <c r="CZH32" s="78"/>
      <c r="CZI32" s="78"/>
      <c r="CZJ32" s="78"/>
      <c r="CZK32" s="78"/>
      <c r="CZL32" s="78"/>
      <c r="CZM32" s="78"/>
      <c r="CZN32" s="78"/>
      <c r="CZO32" s="78"/>
      <c r="CZP32" s="78"/>
      <c r="CZQ32" s="78"/>
      <c r="CZR32" s="78"/>
      <c r="CZS32" s="78"/>
      <c r="CZT32" s="78"/>
      <c r="CZU32" s="78"/>
      <c r="CZV32" s="78"/>
      <c r="CZW32" s="78"/>
      <c r="CZX32" s="78"/>
      <c r="CZY32" s="78"/>
      <c r="CZZ32" s="78"/>
      <c r="DAA32" s="78"/>
      <c r="DAB32" s="78"/>
      <c r="DAC32" s="78"/>
      <c r="DAD32" s="78"/>
      <c r="DAE32" s="78"/>
      <c r="DAF32" s="78"/>
      <c r="DAG32" s="78"/>
      <c r="DAH32" s="78"/>
      <c r="DAI32" s="78"/>
      <c r="DAJ32" s="78"/>
      <c r="DAK32" s="78"/>
      <c r="DAL32" s="78"/>
      <c r="DAM32" s="78"/>
      <c r="DAN32" s="78"/>
      <c r="DAO32" s="78"/>
      <c r="DAP32" s="78"/>
      <c r="DAQ32" s="78"/>
      <c r="DAR32" s="78"/>
      <c r="DAS32" s="78"/>
      <c r="DAT32" s="78"/>
      <c r="DAU32" s="78"/>
      <c r="DAV32" s="78"/>
      <c r="DAW32" s="78"/>
      <c r="DAX32" s="78"/>
      <c r="DAY32" s="78"/>
      <c r="DAZ32" s="78"/>
      <c r="DBA32" s="78"/>
      <c r="DBB32" s="78"/>
      <c r="DBC32" s="78"/>
      <c r="DBD32" s="78"/>
      <c r="DBE32" s="78"/>
      <c r="DBF32" s="78"/>
      <c r="DBG32" s="78"/>
      <c r="DBH32" s="78"/>
      <c r="DBI32" s="78"/>
      <c r="DBJ32" s="78"/>
      <c r="DBK32" s="78"/>
      <c r="DBL32" s="78"/>
      <c r="DBM32" s="78"/>
      <c r="DBN32" s="78"/>
      <c r="DBO32" s="78"/>
      <c r="DBP32" s="78"/>
      <c r="DBQ32" s="78"/>
      <c r="DBR32" s="78"/>
      <c r="DBS32" s="78"/>
      <c r="DBT32" s="78"/>
      <c r="DBU32" s="78"/>
      <c r="DBV32" s="78"/>
      <c r="DBW32" s="78"/>
      <c r="DBX32" s="78"/>
      <c r="DBY32" s="78"/>
      <c r="DBZ32" s="78"/>
      <c r="DCA32" s="78"/>
      <c r="DCB32" s="78"/>
      <c r="DCC32" s="78"/>
      <c r="DCD32" s="78"/>
      <c r="DCE32" s="78"/>
      <c r="DCF32" s="78"/>
      <c r="DCG32" s="78"/>
      <c r="DCH32" s="78"/>
      <c r="DCI32" s="78"/>
      <c r="DCJ32" s="78"/>
      <c r="DCK32" s="78"/>
      <c r="DCL32" s="78"/>
      <c r="DCM32" s="78"/>
      <c r="DCN32" s="78"/>
      <c r="DCO32" s="78"/>
      <c r="DCP32" s="78"/>
      <c r="DCQ32" s="78"/>
      <c r="DCR32" s="78"/>
      <c r="DCS32" s="78"/>
      <c r="DCT32" s="78"/>
      <c r="DCU32" s="78"/>
      <c r="DCV32" s="78"/>
      <c r="DCW32" s="78"/>
      <c r="DCX32" s="78"/>
      <c r="DCY32" s="78"/>
      <c r="DCZ32" s="78"/>
      <c r="DDA32" s="78"/>
      <c r="DDB32" s="78"/>
      <c r="DDC32" s="78"/>
      <c r="DDD32" s="78"/>
      <c r="DDE32" s="78"/>
      <c r="DDF32" s="78"/>
      <c r="DDG32" s="78"/>
      <c r="DDH32" s="78"/>
      <c r="DDI32" s="78"/>
      <c r="DDJ32" s="78"/>
      <c r="DDK32" s="78"/>
      <c r="DDL32" s="78"/>
      <c r="DDM32" s="78"/>
      <c r="DDN32" s="78"/>
      <c r="DDO32" s="78"/>
      <c r="DDP32" s="78"/>
      <c r="DDQ32" s="78"/>
      <c r="DDR32" s="78"/>
      <c r="DDS32" s="78"/>
      <c r="DDT32" s="78"/>
      <c r="DDU32" s="78"/>
      <c r="DDV32" s="78"/>
      <c r="DDW32" s="78"/>
      <c r="DDX32" s="78"/>
      <c r="DDY32" s="78"/>
      <c r="DDZ32" s="78"/>
      <c r="DEA32" s="78"/>
      <c r="DEB32" s="78"/>
      <c r="DEC32" s="78"/>
      <c r="DED32" s="78"/>
      <c r="DEE32" s="78"/>
      <c r="DEF32" s="78"/>
      <c r="DEG32" s="78"/>
      <c r="DEH32" s="78"/>
      <c r="DEI32" s="78"/>
      <c r="DEJ32" s="78"/>
      <c r="DEK32" s="78"/>
      <c r="DEL32" s="78"/>
      <c r="DEM32" s="78"/>
      <c r="DEN32" s="78"/>
      <c r="DEO32" s="78"/>
      <c r="DEP32" s="78"/>
      <c r="DEQ32" s="78"/>
      <c r="DER32" s="78"/>
      <c r="DES32" s="78"/>
      <c r="DET32" s="78"/>
      <c r="DEU32" s="78"/>
      <c r="DEV32" s="78"/>
      <c r="DEW32" s="78"/>
      <c r="DEX32" s="78"/>
      <c r="DEY32" s="78"/>
      <c r="DEZ32" s="78"/>
      <c r="DFA32" s="78"/>
      <c r="DFB32" s="78"/>
      <c r="DFC32" s="78"/>
      <c r="DFD32" s="78"/>
      <c r="DFE32" s="78"/>
      <c r="DFF32" s="78"/>
      <c r="DFG32" s="78"/>
      <c r="DFH32" s="78"/>
      <c r="DFI32" s="78"/>
      <c r="DFJ32" s="78"/>
      <c r="DFK32" s="78"/>
      <c r="DFL32" s="78"/>
      <c r="DFM32" s="78"/>
      <c r="DFN32" s="78"/>
      <c r="DFO32" s="78"/>
      <c r="DFP32" s="78"/>
      <c r="DFQ32" s="78"/>
      <c r="DFR32" s="78"/>
      <c r="DFS32" s="78"/>
      <c r="DFT32" s="78"/>
      <c r="DFU32" s="78"/>
      <c r="DFV32" s="78"/>
      <c r="DFW32" s="78"/>
      <c r="DFX32" s="78"/>
      <c r="DFY32" s="78"/>
      <c r="DFZ32" s="78"/>
      <c r="DGA32" s="78"/>
      <c r="DGB32" s="78"/>
      <c r="DGC32" s="78"/>
      <c r="DGD32" s="78"/>
      <c r="DGE32" s="78"/>
      <c r="DGF32" s="78"/>
      <c r="DGG32" s="78"/>
      <c r="DGH32" s="78"/>
      <c r="DGI32" s="78"/>
      <c r="DGJ32" s="78"/>
      <c r="DGK32" s="78"/>
      <c r="DGL32" s="78"/>
      <c r="DGM32" s="78"/>
      <c r="DGN32" s="78"/>
      <c r="DGO32" s="78"/>
      <c r="DGP32" s="78"/>
      <c r="DGQ32" s="78"/>
      <c r="DGR32" s="78"/>
      <c r="DGS32" s="78"/>
      <c r="DGT32" s="78"/>
      <c r="DGU32" s="78"/>
      <c r="DGV32" s="78"/>
      <c r="DGW32" s="78"/>
      <c r="DGX32" s="78"/>
      <c r="DGY32" s="78"/>
      <c r="DGZ32" s="78"/>
      <c r="DHA32" s="78"/>
      <c r="DHB32" s="78"/>
      <c r="DHC32" s="78"/>
      <c r="DHD32" s="78"/>
      <c r="DHE32" s="78"/>
      <c r="DHF32" s="78"/>
      <c r="DHG32" s="78"/>
      <c r="DHH32" s="78"/>
      <c r="DHI32" s="78"/>
      <c r="DHJ32" s="78"/>
      <c r="DHK32" s="78"/>
      <c r="DHL32" s="78"/>
      <c r="DHM32" s="78"/>
      <c r="DHN32" s="78"/>
      <c r="DHO32" s="78"/>
      <c r="DHP32" s="78"/>
      <c r="DHQ32" s="78"/>
      <c r="DHR32" s="78"/>
      <c r="DHS32" s="78"/>
      <c r="DHT32" s="78"/>
      <c r="DHU32" s="78"/>
      <c r="DHV32" s="78"/>
      <c r="DHW32" s="78"/>
      <c r="DHX32" s="78"/>
      <c r="DHY32" s="78"/>
      <c r="DHZ32" s="78"/>
      <c r="DIA32" s="78"/>
      <c r="DIB32" s="78"/>
      <c r="DIC32" s="78"/>
      <c r="DID32" s="78"/>
      <c r="DIE32" s="78"/>
      <c r="DIF32" s="78"/>
      <c r="DIG32" s="78"/>
      <c r="DIH32" s="78"/>
      <c r="DII32" s="78"/>
      <c r="DIJ32" s="78"/>
      <c r="DIK32" s="78"/>
      <c r="DIL32" s="78"/>
      <c r="DIM32" s="78"/>
      <c r="DIN32" s="78"/>
      <c r="DIO32" s="78"/>
      <c r="DIP32" s="78"/>
      <c r="DIQ32" s="78"/>
      <c r="DIR32" s="78"/>
      <c r="DIS32" s="78"/>
      <c r="DIT32" s="78"/>
      <c r="DIU32" s="78"/>
      <c r="DIV32" s="78"/>
      <c r="DIW32" s="78"/>
      <c r="DIX32" s="78"/>
      <c r="DIY32" s="78"/>
      <c r="DIZ32" s="78"/>
      <c r="DJA32" s="78"/>
      <c r="DJB32" s="78"/>
      <c r="DJC32" s="78"/>
      <c r="DJD32" s="78"/>
      <c r="DJE32" s="78"/>
      <c r="DJF32" s="78"/>
      <c r="DJG32" s="78"/>
      <c r="DJH32" s="78"/>
      <c r="DJI32" s="78"/>
      <c r="DJJ32" s="78"/>
      <c r="DJK32" s="78"/>
      <c r="DJL32" s="78"/>
      <c r="DJM32" s="78"/>
      <c r="DJN32" s="78"/>
      <c r="DJO32" s="78"/>
      <c r="DJP32" s="78"/>
      <c r="DJQ32" s="78"/>
      <c r="DJR32" s="78"/>
      <c r="DJS32" s="78"/>
      <c r="DJT32" s="78"/>
      <c r="DJU32" s="78"/>
      <c r="DJV32" s="78"/>
      <c r="DJW32" s="78"/>
      <c r="DJX32" s="78"/>
      <c r="DJY32" s="78"/>
      <c r="DJZ32" s="78"/>
      <c r="DKA32" s="78"/>
      <c r="DKB32" s="78"/>
      <c r="DKC32" s="78"/>
      <c r="DKD32" s="78"/>
      <c r="DKE32" s="78"/>
      <c r="DKF32" s="78"/>
      <c r="DKG32" s="78"/>
      <c r="DKH32" s="78"/>
      <c r="DKI32" s="78"/>
      <c r="DKJ32" s="78"/>
      <c r="DKK32" s="78"/>
      <c r="DKL32" s="78"/>
      <c r="DKM32" s="78"/>
      <c r="DKN32" s="78"/>
      <c r="DKO32" s="78"/>
      <c r="DKP32" s="78"/>
      <c r="DKQ32" s="78"/>
      <c r="DKR32" s="78"/>
      <c r="DKS32" s="78"/>
      <c r="DKT32" s="78"/>
      <c r="DKU32" s="78"/>
      <c r="DKV32" s="78"/>
      <c r="DKW32" s="78"/>
      <c r="DKX32" s="78"/>
      <c r="DKY32" s="78"/>
      <c r="DKZ32" s="78"/>
      <c r="DLA32" s="78"/>
      <c r="DLB32" s="78"/>
      <c r="DLC32" s="78"/>
      <c r="DLD32" s="78"/>
      <c r="DLE32" s="78"/>
      <c r="DLF32" s="78"/>
      <c r="DLG32" s="78"/>
      <c r="DLH32" s="78"/>
      <c r="DLI32" s="78"/>
      <c r="DLJ32" s="78"/>
      <c r="DLK32" s="78"/>
      <c r="DLL32" s="78"/>
      <c r="DLM32" s="78"/>
      <c r="DLN32" s="78"/>
      <c r="DLO32" s="78"/>
      <c r="DLP32" s="78"/>
      <c r="DLQ32" s="78"/>
      <c r="DLR32" s="78"/>
      <c r="DLS32" s="78"/>
      <c r="DLT32" s="78"/>
      <c r="DLU32" s="78"/>
      <c r="DLV32" s="78"/>
      <c r="DLW32" s="78"/>
      <c r="DLX32" s="78"/>
      <c r="DLY32" s="78"/>
      <c r="DLZ32" s="78"/>
      <c r="DMA32" s="78"/>
      <c r="DMB32" s="78"/>
      <c r="DMC32" s="78"/>
      <c r="DMD32" s="78"/>
      <c r="DME32" s="78"/>
      <c r="DMF32" s="78"/>
      <c r="DMG32" s="78"/>
      <c r="DMH32" s="78"/>
      <c r="DMI32" s="78"/>
      <c r="DMJ32" s="78"/>
      <c r="DMK32" s="78"/>
      <c r="DML32" s="78"/>
      <c r="DMM32" s="78"/>
      <c r="DMN32" s="78"/>
      <c r="DMO32" s="78"/>
      <c r="DMP32" s="78"/>
      <c r="DMQ32" s="78"/>
      <c r="DMR32" s="78"/>
      <c r="DMS32" s="78"/>
      <c r="DMT32" s="78"/>
      <c r="DMU32" s="78"/>
      <c r="DMV32" s="78"/>
      <c r="DMW32" s="78"/>
      <c r="DMX32" s="78"/>
      <c r="DMY32" s="78"/>
      <c r="DMZ32" s="78"/>
      <c r="DNA32" s="78"/>
      <c r="DNB32" s="78"/>
      <c r="DNC32" s="78"/>
      <c r="DND32" s="78"/>
      <c r="DNE32" s="78"/>
      <c r="DNF32" s="78"/>
      <c r="DNG32" s="78"/>
      <c r="DNH32" s="78"/>
      <c r="DNI32" s="78"/>
      <c r="DNJ32" s="78"/>
      <c r="DNK32" s="78"/>
      <c r="DNL32" s="78"/>
      <c r="DNM32" s="78"/>
      <c r="DNN32" s="78"/>
      <c r="DNO32" s="78"/>
      <c r="DNP32" s="78"/>
      <c r="DNQ32" s="78"/>
      <c r="DNR32" s="78"/>
      <c r="DNS32" s="78"/>
      <c r="DNT32" s="78"/>
      <c r="DNU32" s="78"/>
      <c r="DNV32" s="78"/>
      <c r="DNW32" s="78"/>
      <c r="DNX32" s="78"/>
      <c r="DNY32" s="78"/>
      <c r="DNZ32" s="78"/>
      <c r="DOA32" s="78"/>
      <c r="DOB32" s="78"/>
      <c r="DOC32" s="78"/>
      <c r="DOD32" s="78"/>
      <c r="DOE32" s="78"/>
      <c r="DOF32" s="78"/>
      <c r="DOG32" s="78"/>
      <c r="DOH32" s="78"/>
      <c r="DOI32" s="78"/>
      <c r="DOJ32" s="78"/>
      <c r="DOK32" s="78"/>
      <c r="DOL32" s="78"/>
      <c r="DOM32" s="78"/>
      <c r="DON32" s="78"/>
      <c r="DOO32" s="78"/>
      <c r="DOP32" s="78"/>
      <c r="DOQ32" s="78"/>
      <c r="DOR32" s="78"/>
      <c r="DOS32" s="78"/>
      <c r="DOT32" s="78"/>
      <c r="DOU32" s="78"/>
      <c r="DOV32" s="78"/>
      <c r="DOW32" s="78"/>
      <c r="DOX32" s="78"/>
      <c r="DOY32" s="78"/>
      <c r="DOZ32" s="78"/>
      <c r="DPA32" s="78"/>
      <c r="DPB32" s="78"/>
      <c r="DPC32" s="78"/>
      <c r="DPD32" s="78"/>
      <c r="DPE32" s="78"/>
      <c r="DPF32" s="78"/>
      <c r="DPG32" s="78"/>
      <c r="DPH32" s="78"/>
      <c r="DPI32" s="78"/>
      <c r="DPJ32" s="78"/>
      <c r="DPK32" s="78"/>
      <c r="DPL32" s="78"/>
      <c r="DPM32" s="78"/>
      <c r="DPN32" s="78"/>
      <c r="DPO32" s="78"/>
      <c r="DPP32" s="78"/>
      <c r="DPQ32" s="78"/>
      <c r="DPR32" s="78"/>
      <c r="DPS32" s="78"/>
      <c r="DPT32" s="78"/>
      <c r="DPU32" s="78"/>
      <c r="DPV32" s="78"/>
      <c r="DPW32" s="78"/>
      <c r="DPX32" s="78"/>
      <c r="DPY32" s="78"/>
      <c r="DPZ32" s="78"/>
      <c r="DQA32" s="78"/>
      <c r="DQB32" s="78"/>
      <c r="DQC32" s="78"/>
      <c r="DQD32" s="78"/>
      <c r="DQE32" s="78"/>
      <c r="DQF32" s="78"/>
      <c r="DQG32" s="78"/>
      <c r="DQH32" s="78"/>
      <c r="DQI32" s="78"/>
      <c r="DQJ32" s="78"/>
      <c r="DQK32" s="78"/>
      <c r="DQL32" s="78"/>
      <c r="DQM32" s="78"/>
      <c r="DQN32" s="78"/>
      <c r="DQO32" s="78"/>
      <c r="DQP32" s="78"/>
      <c r="DQQ32" s="78"/>
      <c r="DQR32" s="78"/>
      <c r="DQS32" s="78"/>
      <c r="DQT32" s="78"/>
      <c r="DQU32" s="78"/>
      <c r="DQV32" s="78"/>
      <c r="DQW32" s="78"/>
      <c r="DQX32" s="78"/>
      <c r="DQY32" s="78"/>
      <c r="DQZ32" s="78"/>
      <c r="DRA32" s="78"/>
      <c r="DRB32" s="78"/>
      <c r="DRC32" s="78"/>
      <c r="DRD32" s="78"/>
      <c r="DRE32" s="78"/>
      <c r="DRF32" s="78"/>
      <c r="DRG32" s="78"/>
      <c r="DRH32" s="78"/>
      <c r="DRI32" s="78"/>
      <c r="DRJ32" s="78"/>
      <c r="DRK32" s="78"/>
      <c r="DRL32" s="78"/>
      <c r="DRM32" s="78"/>
      <c r="DRN32" s="78"/>
      <c r="DRO32" s="78"/>
      <c r="DRP32" s="78"/>
      <c r="DRQ32" s="78"/>
      <c r="DRR32" s="78"/>
      <c r="DRS32" s="78"/>
      <c r="DRT32" s="78"/>
      <c r="DRU32" s="78"/>
      <c r="DRV32" s="78"/>
      <c r="DRW32" s="78"/>
      <c r="DRX32" s="78"/>
      <c r="DRY32" s="78"/>
      <c r="DRZ32" s="78"/>
      <c r="DSA32" s="78"/>
      <c r="DSB32" s="78"/>
      <c r="DSC32" s="78"/>
      <c r="DSD32" s="78"/>
      <c r="DSE32" s="78"/>
      <c r="DSF32" s="78"/>
      <c r="DSG32" s="78"/>
      <c r="DSH32" s="78"/>
      <c r="DSI32" s="78"/>
      <c r="DSJ32" s="78"/>
      <c r="DSK32" s="78"/>
      <c r="DSL32" s="78"/>
      <c r="DSM32" s="78"/>
      <c r="DSN32" s="78"/>
      <c r="DSO32" s="78"/>
      <c r="DSP32" s="78"/>
      <c r="DSQ32" s="78"/>
      <c r="DSR32" s="78"/>
      <c r="DSS32" s="78"/>
      <c r="DST32" s="78"/>
      <c r="DSU32" s="78"/>
      <c r="DSV32" s="78"/>
      <c r="DSW32" s="78"/>
      <c r="DSX32" s="78"/>
      <c r="DSY32" s="78"/>
      <c r="DSZ32" s="78"/>
      <c r="DTA32" s="78"/>
      <c r="DTB32" s="78"/>
      <c r="DTC32" s="78"/>
      <c r="DTD32" s="78"/>
      <c r="DTE32" s="78"/>
      <c r="DTF32" s="78"/>
      <c r="DTG32" s="78"/>
      <c r="DTH32" s="78"/>
      <c r="DTI32" s="78"/>
      <c r="DTJ32" s="78"/>
      <c r="DTK32" s="78"/>
      <c r="DTL32" s="78"/>
      <c r="DTM32" s="78"/>
      <c r="DTN32" s="78"/>
      <c r="DTO32" s="78"/>
      <c r="DTP32" s="78"/>
      <c r="DTQ32" s="78"/>
      <c r="DTR32" s="78"/>
      <c r="DTS32" s="78"/>
      <c r="DTT32" s="78"/>
      <c r="DTU32" s="78"/>
      <c r="DTV32" s="78"/>
      <c r="DTW32" s="78"/>
      <c r="DTX32" s="78"/>
      <c r="DTY32" s="78"/>
      <c r="DTZ32" s="78"/>
      <c r="DUA32" s="78"/>
      <c r="DUB32" s="78"/>
      <c r="DUC32" s="78"/>
      <c r="DUD32" s="78"/>
      <c r="DUE32" s="78"/>
      <c r="DUF32" s="78"/>
      <c r="DUG32" s="78"/>
      <c r="DUH32" s="78"/>
      <c r="DUI32" s="78"/>
      <c r="DUJ32" s="78"/>
      <c r="DUK32" s="78"/>
      <c r="DUL32" s="78"/>
      <c r="DUM32" s="78"/>
      <c r="DUN32" s="78"/>
      <c r="DUO32" s="78"/>
      <c r="DUP32" s="78"/>
      <c r="DUQ32" s="78"/>
      <c r="DUR32" s="78"/>
      <c r="DUS32" s="78"/>
      <c r="DUT32" s="78"/>
      <c r="DUU32" s="78"/>
      <c r="DUV32" s="78"/>
      <c r="DUW32" s="78"/>
      <c r="DUX32" s="78"/>
      <c r="DUY32" s="78"/>
      <c r="DUZ32" s="78"/>
      <c r="DVA32" s="78"/>
      <c r="DVB32" s="78"/>
      <c r="DVC32" s="78"/>
      <c r="DVD32" s="78"/>
      <c r="DVE32" s="78"/>
      <c r="DVF32" s="78"/>
      <c r="DVG32" s="78"/>
      <c r="DVH32" s="78"/>
      <c r="DVI32" s="78"/>
      <c r="DVJ32" s="78"/>
      <c r="DVK32" s="78"/>
      <c r="DVL32" s="78"/>
      <c r="DVM32" s="78"/>
      <c r="DVN32" s="78"/>
      <c r="DVO32" s="78"/>
      <c r="DVP32" s="78"/>
      <c r="DVQ32" s="78"/>
      <c r="DVR32" s="78"/>
      <c r="DVS32" s="78"/>
      <c r="DVT32" s="78"/>
      <c r="DVU32" s="78"/>
      <c r="DVV32" s="78"/>
      <c r="DVW32" s="78"/>
      <c r="DVX32" s="78"/>
      <c r="DVY32" s="78"/>
      <c r="DVZ32" s="78"/>
      <c r="DWA32" s="78"/>
      <c r="DWB32" s="78"/>
      <c r="DWC32" s="78"/>
      <c r="DWD32" s="78"/>
      <c r="DWE32" s="78"/>
      <c r="DWF32" s="78"/>
      <c r="DWG32" s="78"/>
      <c r="DWH32" s="78"/>
      <c r="DWI32" s="78"/>
      <c r="DWJ32" s="78"/>
      <c r="DWK32" s="78"/>
      <c r="DWL32" s="78"/>
      <c r="DWM32" s="78"/>
      <c r="DWN32" s="78"/>
      <c r="DWO32" s="78"/>
      <c r="DWP32" s="78"/>
      <c r="DWQ32" s="78"/>
      <c r="DWR32" s="78"/>
      <c r="DWS32" s="78"/>
      <c r="DWT32" s="78"/>
      <c r="DWU32" s="78"/>
      <c r="DWV32" s="78"/>
      <c r="DWW32" s="78"/>
      <c r="DWX32" s="78"/>
      <c r="DWY32" s="78"/>
      <c r="DWZ32" s="78"/>
      <c r="DXA32" s="78"/>
      <c r="DXB32" s="78"/>
      <c r="DXC32" s="78"/>
      <c r="DXD32" s="78"/>
      <c r="DXE32" s="78"/>
      <c r="DXF32" s="78"/>
      <c r="DXG32" s="78"/>
      <c r="DXH32" s="78"/>
      <c r="DXI32" s="78"/>
      <c r="DXJ32" s="78"/>
      <c r="DXK32" s="78"/>
      <c r="DXL32" s="78"/>
      <c r="DXM32" s="78"/>
      <c r="DXN32" s="78"/>
      <c r="DXO32" s="78"/>
      <c r="DXP32" s="78"/>
      <c r="DXQ32" s="78"/>
      <c r="DXR32" s="78"/>
      <c r="DXS32" s="78"/>
      <c r="DXT32" s="78"/>
      <c r="DXU32" s="78"/>
      <c r="DXV32" s="78"/>
      <c r="DXW32" s="78"/>
      <c r="DXX32" s="78"/>
      <c r="DXY32" s="78"/>
      <c r="DXZ32" s="78"/>
      <c r="DYA32" s="78"/>
      <c r="DYB32" s="78"/>
      <c r="DYC32" s="78"/>
      <c r="DYD32" s="78"/>
      <c r="DYE32" s="78"/>
      <c r="DYF32" s="78"/>
      <c r="DYG32" s="78"/>
      <c r="DYH32" s="78"/>
      <c r="DYI32" s="78"/>
      <c r="DYJ32" s="78"/>
      <c r="DYK32" s="78"/>
      <c r="DYL32" s="78"/>
      <c r="DYM32" s="78"/>
      <c r="DYN32" s="78"/>
      <c r="DYO32" s="78"/>
      <c r="DYP32" s="78"/>
      <c r="DYQ32" s="78"/>
      <c r="DYR32" s="78"/>
      <c r="DYS32" s="78"/>
      <c r="DYT32" s="78"/>
      <c r="DYU32" s="78"/>
      <c r="DYV32" s="78"/>
      <c r="DYW32" s="78"/>
      <c r="DYX32" s="78"/>
      <c r="DYY32" s="78"/>
      <c r="DYZ32" s="78"/>
      <c r="DZA32" s="78"/>
      <c r="DZB32" s="78"/>
      <c r="DZC32" s="78"/>
      <c r="DZD32" s="78"/>
      <c r="DZE32" s="78"/>
      <c r="DZF32" s="78"/>
      <c r="DZG32" s="78"/>
      <c r="DZH32" s="78"/>
      <c r="DZI32" s="78"/>
      <c r="DZJ32" s="78"/>
      <c r="DZK32" s="78"/>
      <c r="DZL32" s="78"/>
      <c r="DZM32" s="78"/>
      <c r="DZN32" s="78"/>
      <c r="DZO32" s="78"/>
      <c r="DZP32" s="78"/>
      <c r="DZQ32" s="78"/>
      <c r="DZR32" s="78"/>
      <c r="DZS32" s="78"/>
      <c r="DZT32" s="78"/>
      <c r="DZU32" s="78"/>
      <c r="DZV32" s="78"/>
      <c r="DZW32" s="78"/>
      <c r="DZX32" s="78"/>
      <c r="DZY32" s="78"/>
      <c r="DZZ32" s="78"/>
      <c r="EAA32" s="78"/>
      <c r="EAB32" s="78"/>
      <c r="EAC32" s="78"/>
      <c r="EAD32" s="78"/>
      <c r="EAE32" s="78"/>
      <c r="EAF32" s="78"/>
      <c r="EAG32" s="78"/>
      <c r="EAH32" s="78"/>
      <c r="EAI32" s="78"/>
      <c r="EAJ32" s="78"/>
      <c r="EAK32" s="78"/>
      <c r="EAL32" s="78"/>
      <c r="EAM32" s="78"/>
      <c r="EAN32" s="78"/>
      <c r="EAO32" s="78"/>
      <c r="EAP32" s="78"/>
      <c r="EAQ32" s="78"/>
      <c r="EAR32" s="78"/>
      <c r="EAS32" s="78"/>
      <c r="EAT32" s="78"/>
      <c r="EAU32" s="78"/>
      <c r="EAV32" s="78"/>
      <c r="EAW32" s="78"/>
      <c r="EAX32" s="78"/>
      <c r="EAY32" s="78"/>
      <c r="EAZ32" s="78"/>
      <c r="EBA32" s="78"/>
      <c r="EBB32" s="78"/>
      <c r="EBC32" s="78"/>
      <c r="EBD32" s="78"/>
      <c r="EBE32" s="78"/>
      <c r="EBF32" s="78"/>
      <c r="EBG32" s="78"/>
      <c r="EBH32" s="78"/>
      <c r="EBI32" s="78"/>
      <c r="EBJ32" s="78"/>
      <c r="EBK32" s="78"/>
      <c r="EBL32" s="78"/>
      <c r="EBM32" s="78"/>
      <c r="EBN32" s="78"/>
      <c r="EBO32" s="78"/>
      <c r="EBP32" s="78"/>
      <c r="EBQ32" s="78"/>
      <c r="EBR32" s="78"/>
      <c r="EBS32" s="78"/>
      <c r="EBT32" s="78"/>
      <c r="EBU32" s="78"/>
      <c r="EBV32" s="78"/>
      <c r="EBW32" s="78"/>
      <c r="EBX32" s="78"/>
      <c r="EBY32" s="78"/>
      <c r="EBZ32" s="78"/>
      <c r="ECA32" s="78"/>
      <c r="ECB32" s="78"/>
      <c r="ECC32" s="78"/>
      <c r="ECD32" s="78"/>
      <c r="ECE32" s="78"/>
      <c r="ECF32" s="78"/>
      <c r="ECG32" s="78"/>
      <c r="ECH32" s="78"/>
      <c r="ECI32" s="78"/>
      <c r="ECJ32" s="78"/>
      <c r="ECK32" s="78"/>
      <c r="ECL32" s="78"/>
      <c r="ECM32" s="78"/>
      <c r="ECN32" s="78"/>
      <c r="ECO32" s="78"/>
      <c r="ECP32" s="78"/>
      <c r="ECQ32" s="78"/>
      <c r="ECR32" s="78"/>
      <c r="ECS32" s="78"/>
      <c r="ECT32" s="78"/>
      <c r="ECU32" s="78"/>
      <c r="ECV32" s="78"/>
      <c r="ECW32" s="78"/>
      <c r="ECX32" s="78"/>
      <c r="ECY32" s="78"/>
      <c r="ECZ32" s="78"/>
      <c r="EDA32" s="78"/>
      <c r="EDB32" s="78"/>
      <c r="EDC32" s="78"/>
      <c r="EDD32" s="78"/>
      <c r="EDE32" s="78"/>
      <c r="EDF32" s="78"/>
      <c r="EDG32" s="78"/>
      <c r="EDH32" s="78"/>
      <c r="EDI32" s="78"/>
      <c r="EDJ32" s="78"/>
      <c r="EDK32" s="78"/>
      <c r="EDL32" s="78"/>
      <c r="EDM32" s="78"/>
      <c r="EDN32" s="78"/>
      <c r="EDO32" s="78"/>
      <c r="EDP32" s="78"/>
      <c r="EDQ32" s="78"/>
      <c r="EDR32" s="78"/>
      <c r="EDS32" s="78"/>
      <c r="EDT32" s="78"/>
      <c r="EDU32" s="78"/>
      <c r="EDV32" s="78"/>
      <c r="EDW32" s="78"/>
      <c r="EDX32" s="78"/>
      <c r="EDY32" s="78"/>
      <c r="EDZ32" s="78"/>
      <c r="EEA32" s="78"/>
      <c r="EEB32" s="78"/>
      <c r="EEC32" s="78"/>
      <c r="EED32" s="78"/>
      <c r="EEE32" s="78"/>
      <c r="EEF32" s="78"/>
      <c r="EEG32" s="78"/>
      <c r="EEH32" s="78"/>
      <c r="EEI32" s="78"/>
      <c r="EEJ32" s="78"/>
      <c r="EEK32" s="78"/>
      <c r="EEL32" s="78"/>
      <c r="EEM32" s="78"/>
      <c r="EEN32" s="78"/>
      <c r="EEO32" s="78"/>
      <c r="EEP32" s="78"/>
      <c r="EEQ32" s="78"/>
      <c r="EER32" s="78"/>
      <c r="EES32" s="78"/>
      <c r="EET32" s="78"/>
      <c r="EEU32" s="78"/>
      <c r="EEV32" s="78"/>
      <c r="EEW32" s="78"/>
      <c r="EEX32" s="78"/>
      <c r="EEY32" s="78"/>
      <c r="EEZ32" s="78"/>
      <c r="EFA32" s="78"/>
      <c r="EFB32" s="78"/>
      <c r="EFC32" s="78"/>
      <c r="EFD32" s="78"/>
      <c r="EFE32" s="78"/>
      <c r="EFF32" s="78"/>
      <c r="EFG32" s="78"/>
      <c r="EFH32" s="78"/>
      <c r="EFI32" s="78"/>
      <c r="EFJ32" s="78"/>
      <c r="EFK32" s="78"/>
      <c r="EFL32" s="78"/>
      <c r="EFM32" s="78"/>
      <c r="EFN32" s="78"/>
      <c r="EFO32" s="78"/>
      <c r="EFP32" s="78"/>
      <c r="EFQ32" s="78"/>
      <c r="EFR32" s="78"/>
      <c r="EFS32" s="78"/>
      <c r="EFT32" s="78"/>
      <c r="EFU32" s="78"/>
      <c r="EFV32" s="78"/>
      <c r="EFW32" s="78"/>
      <c r="EFX32" s="78"/>
      <c r="EFY32" s="78"/>
      <c r="EFZ32" s="78"/>
      <c r="EGA32" s="78"/>
      <c r="EGB32" s="78"/>
      <c r="EGC32" s="78"/>
      <c r="EGD32" s="78"/>
      <c r="EGE32" s="78"/>
      <c r="EGF32" s="78"/>
      <c r="EGG32" s="78"/>
      <c r="EGH32" s="78"/>
      <c r="EGI32" s="78"/>
      <c r="EGJ32" s="78"/>
      <c r="EGK32" s="78"/>
      <c r="EGL32" s="78"/>
      <c r="EGM32" s="78"/>
      <c r="EGN32" s="78"/>
      <c r="EGO32" s="78"/>
      <c r="EGP32" s="78"/>
      <c r="EGQ32" s="78"/>
      <c r="EGR32" s="78"/>
      <c r="EGS32" s="78"/>
      <c r="EGT32" s="78"/>
      <c r="EGU32" s="78"/>
      <c r="EGV32" s="78"/>
      <c r="EGW32" s="78"/>
      <c r="EGX32" s="78"/>
      <c r="EGY32" s="78"/>
      <c r="EGZ32" s="78"/>
      <c r="EHA32" s="78"/>
      <c r="EHB32" s="78"/>
      <c r="EHC32" s="78"/>
      <c r="EHD32" s="78"/>
      <c r="EHE32" s="78"/>
      <c r="EHF32" s="78"/>
      <c r="EHG32" s="78"/>
      <c r="EHH32" s="78"/>
      <c r="EHI32" s="78"/>
      <c r="EHJ32" s="78"/>
      <c r="EHK32" s="78"/>
      <c r="EHL32" s="78"/>
      <c r="EHM32" s="78"/>
      <c r="EHN32" s="78"/>
      <c r="EHO32" s="78"/>
      <c r="EHP32" s="78"/>
      <c r="EHQ32" s="78"/>
      <c r="EHR32" s="78"/>
      <c r="EHS32" s="78"/>
      <c r="EHT32" s="78"/>
      <c r="EHU32" s="78"/>
      <c r="EHV32" s="78"/>
      <c r="EHW32" s="78"/>
      <c r="EHX32" s="78"/>
      <c r="EHY32" s="78"/>
      <c r="EHZ32" s="78"/>
      <c r="EIA32" s="78"/>
      <c r="EIB32" s="78"/>
      <c r="EIC32" s="78"/>
      <c r="EID32" s="78"/>
      <c r="EIE32" s="78"/>
      <c r="EIF32" s="78"/>
      <c r="EIG32" s="78"/>
      <c r="EIH32" s="78"/>
      <c r="EII32" s="78"/>
      <c r="EIJ32" s="78"/>
      <c r="EIK32" s="78"/>
      <c r="EIL32" s="78"/>
      <c r="EIM32" s="78"/>
      <c r="EIN32" s="78"/>
      <c r="EIO32" s="78"/>
      <c r="EIP32" s="78"/>
      <c r="EIQ32" s="78"/>
      <c r="EIR32" s="78"/>
      <c r="EIS32" s="78"/>
      <c r="EIT32" s="78"/>
      <c r="EIU32" s="78"/>
      <c r="EIV32" s="78"/>
      <c r="EIW32" s="78"/>
      <c r="EIX32" s="78"/>
      <c r="EIY32" s="78"/>
      <c r="EIZ32" s="78"/>
      <c r="EJA32" s="78"/>
      <c r="EJB32" s="78"/>
      <c r="EJC32" s="78"/>
      <c r="EJD32" s="78"/>
      <c r="EJE32" s="78"/>
      <c r="EJF32" s="78"/>
      <c r="EJG32" s="78"/>
      <c r="EJH32" s="78"/>
      <c r="EJI32" s="78"/>
      <c r="EJJ32" s="78"/>
      <c r="EJK32" s="78"/>
      <c r="EJL32" s="78"/>
      <c r="EJM32" s="78"/>
      <c r="EJN32" s="78"/>
      <c r="EJO32" s="78"/>
      <c r="EJP32" s="78"/>
      <c r="EJQ32" s="78"/>
      <c r="EJR32" s="78"/>
      <c r="EJS32" s="78"/>
      <c r="EJT32" s="78"/>
      <c r="EJU32" s="78"/>
      <c r="EJV32" s="78"/>
      <c r="EJW32" s="78"/>
      <c r="EJX32" s="78"/>
      <c r="EJY32" s="78"/>
      <c r="EJZ32" s="78"/>
      <c r="EKA32" s="78"/>
      <c r="EKB32" s="78"/>
      <c r="EKC32" s="78"/>
      <c r="EKD32" s="78"/>
      <c r="EKE32" s="78"/>
      <c r="EKF32" s="78"/>
      <c r="EKG32" s="78"/>
      <c r="EKH32" s="78"/>
      <c r="EKI32" s="78"/>
      <c r="EKJ32" s="78"/>
      <c r="EKK32" s="78"/>
      <c r="EKL32" s="78"/>
      <c r="EKM32" s="78"/>
      <c r="EKN32" s="78"/>
      <c r="EKO32" s="78"/>
      <c r="EKP32" s="78"/>
      <c r="EKQ32" s="78"/>
      <c r="EKR32" s="78"/>
      <c r="EKS32" s="78"/>
      <c r="EKT32" s="78"/>
      <c r="EKU32" s="78"/>
      <c r="EKV32" s="78"/>
      <c r="EKW32" s="78"/>
      <c r="EKX32" s="78"/>
      <c r="EKY32" s="78"/>
      <c r="EKZ32" s="78"/>
      <c r="ELA32" s="78"/>
      <c r="ELB32" s="78"/>
      <c r="ELC32" s="78"/>
      <c r="ELD32" s="78"/>
      <c r="ELE32" s="78"/>
      <c r="ELF32" s="78"/>
      <c r="ELG32" s="78"/>
      <c r="ELH32" s="78"/>
      <c r="ELI32" s="78"/>
      <c r="ELJ32" s="78"/>
      <c r="ELK32" s="78"/>
      <c r="ELL32" s="78"/>
      <c r="ELM32" s="78"/>
      <c r="ELN32" s="78"/>
      <c r="ELO32" s="78"/>
      <c r="ELP32" s="78"/>
      <c r="ELQ32" s="78"/>
      <c r="ELR32" s="78"/>
      <c r="ELS32" s="78"/>
      <c r="ELT32" s="78"/>
      <c r="ELU32" s="78"/>
      <c r="ELV32" s="78"/>
      <c r="ELW32" s="78"/>
      <c r="ELX32" s="78"/>
      <c r="ELY32" s="78"/>
      <c r="ELZ32" s="78"/>
      <c r="EMA32" s="78"/>
      <c r="EMB32" s="78"/>
      <c r="EMC32" s="78"/>
      <c r="EMD32" s="78"/>
      <c r="EME32" s="78"/>
      <c r="EMF32" s="78"/>
      <c r="EMG32" s="78"/>
      <c r="EMH32" s="78"/>
      <c r="EMI32" s="78"/>
      <c r="EMJ32" s="78"/>
      <c r="EMK32" s="78"/>
      <c r="EML32" s="78"/>
      <c r="EMM32" s="78"/>
      <c r="EMN32" s="78"/>
      <c r="EMO32" s="78"/>
      <c r="EMP32" s="78"/>
      <c r="EMQ32" s="78"/>
      <c r="EMR32" s="78"/>
      <c r="EMS32" s="78"/>
      <c r="EMT32" s="78"/>
      <c r="EMU32" s="78"/>
      <c r="EMV32" s="78"/>
      <c r="EMW32" s="78"/>
      <c r="EMX32" s="78"/>
      <c r="EMY32" s="78"/>
      <c r="EMZ32" s="78"/>
      <c r="ENA32" s="78"/>
      <c r="ENB32" s="78"/>
      <c r="ENC32" s="78"/>
      <c r="END32" s="78"/>
      <c r="ENE32" s="78"/>
      <c r="ENF32" s="78"/>
      <c r="ENG32" s="78"/>
      <c r="ENH32" s="78"/>
      <c r="ENI32" s="78"/>
      <c r="ENJ32" s="78"/>
      <c r="ENK32" s="78"/>
      <c r="ENL32" s="78"/>
      <c r="ENM32" s="78"/>
      <c r="ENN32" s="78"/>
      <c r="ENO32" s="78"/>
      <c r="ENP32" s="78"/>
      <c r="ENQ32" s="78"/>
      <c r="ENR32" s="78"/>
      <c r="ENS32" s="78"/>
      <c r="ENT32" s="78"/>
      <c r="ENU32" s="78"/>
      <c r="ENV32" s="78"/>
      <c r="ENW32" s="78"/>
      <c r="ENX32" s="78"/>
      <c r="ENY32" s="78"/>
      <c r="ENZ32" s="78"/>
      <c r="EOA32" s="78"/>
      <c r="EOB32" s="78"/>
      <c r="EOC32" s="78"/>
      <c r="EOD32" s="78"/>
      <c r="EOE32" s="78"/>
      <c r="EOF32" s="78"/>
      <c r="EOG32" s="78"/>
      <c r="EOH32" s="78"/>
      <c r="EOI32" s="78"/>
      <c r="EOJ32" s="78"/>
      <c r="EOK32" s="78"/>
      <c r="EOL32" s="78"/>
      <c r="EOM32" s="78"/>
      <c r="EON32" s="78"/>
      <c r="EOO32" s="78"/>
      <c r="EOP32" s="78"/>
      <c r="EOQ32" s="78"/>
      <c r="EOR32" s="78"/>
      <c r="EOS32" s="78"/>
      <c r="EOT32" s="78"/>
      <c r="EOU32" s="78"/>
      <c r="EOV32" s="78"/>
      <c r="EOW32" s="78"/>
      <c r="EOX32" s="78"/>
      <c r="EOY32" s="78"/>
      <c r="EOZ32" s="78"/>
      <c r="EPA32" s="78"/>
      <c r="EPB32" s="78"/>
      <c r="EPC32" s="78"/>
      <c r="EPD32" s="78"/>
      <c r="EPE32" s="78"/>
      <c r="EPF32" s="78"/>
      <c r="EPG32" s="78"/>
      <c r="EPH32" s="78"/>
      <c r="EPI32" s="78"/>
      <c r="EPJ32" s="78"/>
      <c r="EPK32" s="78"/>
      <c r="EPL32" s="78"/>
      <c r="EPM32" s="78"/>
      <c r="EPN32" s="78"/>
      <c r="EPO32" s="78"/>
      <c r="EPP32" s="78"/>
      <c r="EPQ32" s="78"/>
      <c r="EPR32" s="78"/>
      <c r="EPS32" s="78"/>
      <c r="EPT32" s="78"/>
      <c r="EPU32" s="78"/>
      <c r="EPV32" s="78"/>
      <c r="EPW32" s="78"/>
      <c r="EPX32" s="78"/>
      <c r="EPY32" s="78"/>
      <c r="EPZ32" s="78"/>
      <c r="EQA32" s="78"/>
      <c r="EQB32" s="78"/>
      <c r="EQC32" s="78"/>
      <c r="EQD32" s="78"/>
      <c r="EQE32" s="78"/>
      <c r="EQF32" s="78"/>
      <c r="EQG32" s="78"/>
      <c r="EQH32" s="78"/>
      <c r="EQI32" s="78"/>
      <c r="EQJ32" s="78"/>
      <c r="EQK32" s="78"/>
      <c r="EQL32" s="78"/>
      <c r="EQM32" s="78"/>
      <c r="EQN32" s="78"/>
      <c r="EQO32" s="78"/>
      <c r="EQP32" s="78"/>
      <c r="EQQ32" s="78"/>
      <c r="EQR32" s="78"/>
      <c r="EQS32" s="78"/>
      <c r="EQT32" s="78"/>
      <c r="EQU32" s="78"/>
      <c r="EQV32" s="78"/>
      <c r="EQW32" s="78"/>
      <c r="EQX32" s="78"/>
      <c r="EQY32" s="78"/>
      <c r="EQZ32" s="78"/>
      <c r="ERA32" s="78"/>
      <c r="ERB32" s="78"/>
      <c r="ERC32" s="78"/>
      <c r="ERD32" s="78"/>
      <c r="ERE32" s="78"/>
      <c r="ERF32" s="78"/>
      <c r="ERG32" s="78"/>
      <c r="ERH32" s="78"/>
      <c r="ERI32" s="78"/>
      <c r="ERJ32" s="78"/>
      <c r="ERK32" s="78"/>
      <c r="ERL32" s="78"/>
      <c r="ERM32" s="78"/>
      <c r="ERN32" s="78"/>
      <c r="ERO32" s="78"/>
      <c r="ERP32" s="78"/>
      <c r="ERQ32" s="78"/>
      <c r="ERR32" s="78"/>
      <c r="ERS32" s="78"/>
      <c r="ERT32" s="78"/>
      <c r="ERU32" s="78"/>
      <c r="ERV32" s="78"/>
      <c r="ERW32" s="78"/>
      <c r="ERX32" s="78"/>
      <c r="ERY32" s="78"/>
      <c r="ERZ32" s="78"/>
      <c r="ESA32" s="78"/>
      <c r="ESB32" s="78"/>
      <c r="ESC32" s="78"/>
      <c r="ESD32" s="78"/>
      <c r="ESE32" s="78"/>
      <c r="ESF32" s="78"/>
      <c r="ESG32" s="78"/>
      <c r="ESH32" s="78"/>
      <c r="ESI32" s="78"/>
      <c r="ESJ32" s="78"/>
      <c r="ESK32" s="78"/>
      <c r="ESL32" s="78"/>
      <c r="ESM32" s="78"/>
      <c r="ESN32" s="78"/>
      <c r="ESO32" s="78"/>
      <c r="ESP32" s="78"/>
      <c r="ESQ32" s="78"/>
      <c r="ESR32" s="78"/>
      <c r="ESS32" s="78"/>
      <c r="EST32" s="78"/>
      <c r="ESU32" s="78"/>
      <c r="ESV32" s="78"/>
      <c r="ESW32" s="78"/>
      <c r="ESX32" s="78"/>
      <c r="ESY32" s="78"/>
      <c r="ESZ32" s="78"/>
      <c r="ETA32" s="78"/>
      <c r="ETB32" s="78"/>
      <c r="ETC32" s="78"/>
      <c r="ETD32" s="78"/>
      <c r="ETE32" s="78"/>
      <c r="ETF32" s="78"/>
      <c r="ETG32" s="78"/>
      <c r="ETH32" s="78"/>
      <c r="ETI32" s="78"/>
      <c r="ETJ32" s="78"/>
      <c r="ETK32" s="78"/>
      <c r="ETL32" s="78"/>
      <c r="ETM32" s="78"/>
      <c r="ETN32" s="78"/>
      <c r="ETO32" s="78"/>
      <c r="ETP32" s="78"/>
      <c r="ETQ32" s="78"/>
      <c r="ETR32" s="78"/>
      <c r="ETS32" s="78"/>
      <c r="ETT32" s="78"/>
      <c r="ETU32" s="78"/>
      <c r="ETV32" s="78"/>
      <c r="ETW32" s="78"/>
      <c r="ETX32" s="78"/>
      <c r="ETY32" s="78"/>
      <c r="ETZ32" s="78"/>
      <c r="EUA32" s="78"/>
      <c r="EUB32" s="78"/>
      <c r="EUC32" s="78"/>
      <c r="EUD32" s="78"/>
      <c r="EUE32" s="78"/>
      <c r="EUF32" s="78"/>
      <c r="EUG32" s="78"/>
      <c r="EUH32" s="78"/>
      <c r="EUI32" s="78"/>
      <c r="EUJ32" s="78"/>
      <c r="EUK32" s="78"/>
      <c r="EUL32" s="78"/>
      <c r="EUM32" s="78"/>
      <c r="EUN32" s="78"/>
      <c r="EUO32" s="78"/>
      <c r="EUP32" s="78"/>
      <c r="EUQ32" s="78"/>
      <c r="EUR32" s="78"/>
      <c r="EUS32" s="78"/>
      <c r="EUT32" s="78"/>
      <c r="EUU32" s="78"/>
      <c r="EUV32" s="78"/>
      <c r="EUW32" s="78"/>
      <c r="EUX32" s="78"/>
      <c r="EUY32" s="78"/>
      <c r="EUZ32" s="78"/>
      <c r="EVA32" s="78"/>
      <c r="EVB32" s="78"/>
      <c r="EVC32" s="78"/>
      <c r="EVD32" s="78"/>
      <c r="EVE32" s="78"/>
      <c r="EVF32" s="78"/>
      <c r="EVG32" s="78"/>
      <c r="EVH32" s="78"/>
      <c r="EVI32" s="78"/>
      <c r="EVJ32" s="78"/>
      <c r="EVK32" s="78"/>
      <c r="EVL32" s="78"/>
      <c r="EVM32" s="78"/>
      <c r="EVN32" s="78"/>
      <c r="EVO32" s="78"/>
      <c r="EVP32" s="78"/>
      <c r="EVQ32" s="78"/>
      <c r="EVR32" s="78"/>
      <c r="EVS32" s="78"/>
      <c r="EVT32" s="78"/>
      <c r="EVU32" s="78"/>
      <c r="EVV32" s="78"/>
      <c r="EVW32" s="78"/>
      <c r="EVX32" s="78"/>
      <c r="EVY32" s="78"/>
      <c r="EVZ32" s="78"/>
      <c r="EWA32" s="78"/>
      <c r="EWB32" s="78"/>
      <c r="EWC32" s="78"/>
      <c r="EWD32" s="78"/>
      <c r="EWE32" s="78"/>
      <c r="EWF32" s="78"/>
      <c r="EWG32" s="78"/>
      <c r="EWH32" s="78"/>
      <c r="EWI32" s="78"/>
      <c r="EWJ32" s="78"/>
      <c r="EWK32" s="78"/>
      <c r="EWL32" s="78"/>
      <c r="EWM32" s="78"/>
      <c r="EWN32" s="78"/>
      <c r="EWO32" s="78"/>
      <c r="EWP32" s="78"/>
      <c r="EWQ32" s="78"/>
      <c r="EWR32" s="78"/>
      <c r="EWS32" s="78"/>
      <c r="EWT32" s="78"/>
      <c r="EWU32" s="78"/>
      <c r="EWV32" s="78"/>
      <c r="EWW32" s="78"/>
      <c r="EWX32" s="78"/>
      <c r="EWY32" s="78"/>
      <c r="EWZ32" s="78"/>
      <c r="EXA32" s="78"/>
      <c r="EXB32" s="78"/>
      <c r="EXC32" s="78"/>
      <c r="EXD32" s="78"/>
      <c r="EXE32" s="78"/>
      <c r="EXF32" s="78"/>
      <c r="EXG32" s="78"/>
      <c r="EXH32" s="78"/>
      <c r="EXI32" s="78"/>
      <c r="EXJ32" s="78"/>
      <c r="EXK32" s="78"/>
      <c r="EXL32" s="78"/>
      <c r="EXM32" s="78"/>
      <c r="EXN32" s="78"/>
      <c r="EXO32" s="78"/>
      <c r="EXP32" s="78"/>
      <c r="EXQ32" s="78"/>
      <c r="EXR32" s="78"/>
      <c r="EXS32" s="78"/>
      <c r="EXT32" s="78"/>
      <c r="EXU32" s="78"/>
      <c r="EXV32" s="78"/>
      <c r="EXW32" s="78"/>
      <c r="EXX32" s="78"/>
      <c r="EXY32" s="78"/>
      <c r="EXZ32" s="78"/>
      <c r="EYA32" s="78"/>
      <c r="EYB32" s="78"/>
      <c r="EYC32" s="78"/>
      <c r="EYD32" s="78"/>
      <c r="EYE32" s="78"/>
      <c r="EYF32" s="78"/>
      <c r="EYG32" s="78"/>
      <c r="EYH32" s="78"/>
      <c r="EYI32" s="78"/>
      <c r="EYJ32" s="78"/>
      <c r="EYK32" s="78"/>
      <c r="EYL32" s="78"/>
      <c r="EYM32" s="78"/>
      <c r="EYN32" s="78"/>
      <c r="EYO32" s="78"/>
      <c r="EYP32" s="78"/>
      <c r="EYQ32" s="78"/>
      <c r="EYR32" s="78"/>
      <c r="EYS32" s="78"/>
      <c r="EYT32" s="78"/>
      <c r="EYU32" s="78"/>
      <c r="EYV32" s="78"/>
      <c r="EYW32" s="78"/>
      <c r="EYX32" s="78"/>
      <c r="EYY32" s="78"/>
      <c r="EYZ32" s="78"/>
      <c r="EZA32" s="78"/>
      <c r="EZB32" s="78"/>
      <c r="EZC32" s="78"/>
      <c r="EZD32" s="78"/>
      <c r="EZE32" s="78"/>
      <c r="EZF32" s="78"/>
      <c r="EZG32" s="78"/>
      <c r="EZH32" s="78"/>
      <c r="EZI32" s="78"/>
      <c r="EZJ32" s="78"/>
      <c r="EZK32" s="78"/>
      <c r="EZL32" s="78"/>
      <c r="EZM32" s="78"/>
      <c r="EZN32" s="78"/>
      <c r="EZO32" s="78"/>
      <c r="EZP32" s="78"/>
      <c r="EZQ32" s="78"/>
      <c r="EZR32" s="78"/>
      <c r="EZS32" s="78"/>
      <c r="EZT32" s="78"/>
      <c r="EZU32" s="78"/>
      <c r="EZV32" s="78"/>
      <c r="EZW32" s="78"/>
      <c r="EZX32" s="78"/>
      <c r="EZY32" s="78"/>
      <c r="EZZ32" s="78"/>
      <c r="FAA32" s="78"/>
      <c r="FAB32" s="78"/>
      <c r="FAC32" s="78"/>
      <c r="FAD32" s="78"/>
      <c r="FAE32" s="78"/>
      <c r="FAF32" s="78"/>
      <c r="FAG32" s="78"/>
      <c r="FAH32" s="78"/>
      <c r="FAI32" s="78"/>
      <c r="FAJ32" s="78"/>
      <c r="FAK32" s="78"/>
      <c r="FAL32" s="78"/>
      <c r="FAM32" s="78"/>
      <c r="FAN32" s="78"/>
      <c r="FAO32" s="78"/>
      <c r="FAP32" s="78"/>
      <c r="FAQ32" s="78"/>
      <c r="FAR32" s="78"/>
      <c r="FAS32" s="78"/>
      <c r="FAT32" s="78"/>
      <c r="FAU32" s="78"/>
      <c r="FAV32" s="78"/>
      <c r="FAW32" s="78"/>
      <c r="FAX32" s="78"/>
      <c r="FAY32" s="78"/>
      <c r="FAZ32" s="78"/>
      <c r="FBA32" s="78"/>
      <c r="FBB32" s="78"/>
      <c r="FBC32" s="78"/>
      <c r="FBD32" s="78"/>
      <c r="FBE32" s="78"/>
      <c r="FBF32" s="78"/>
      <c r="FBG32" s="78"/>
      <c r="FBH32" s="78"/>
      <c r="FBI32" s="78"/>
      <c r="FBJ32" s="78"/>
      <c r="FBK32" s="78"/>
      <c r="FBL32" s="78"/>
      <c r="FBM32" s="78"/>
      <c r="FBN32" s="78"/>
      <c r="FBO32" s="78"/>
      <c r="FBP32" s="78"/>
      <c r="FBQ32" s="78"/>
      <c r="FBR32" s="78"/>
      <c r="FBS32" s="78"/>
      <c r="FBT32" s="78"/>
      <c r="FBU32" s="78"/>
      <c r="FBV32" s="78"/>
      <c r="FBW32" s="78"/>
      <c r="FBX32" s="78"/>
      <c r="FBY32" s="78"/>
      <c r="FBZ32" s="78"/>
      <c r="FCA32" s="78"/>
      <c r="FCB32" s="78"/>
      <c r="FCC32" s="78"/>
      <c r="FCD32" s="78"/>
      <c r="FCE32" s="78"/>
      <c r="FCF32" s="78"/>
      <c r="FCG32" s="78"/>
      <c r="FCH32" s="78"/>
      <c r="FCI32" s="78"/>
      <c r="FCJ32" s="78"/>
      <c r="FCK32" s="78"/>
      <c r="FCL32" s="78"/>
      <c r="FCM32" s="78"/>
      <c r="FCN32" s="78"/>
      <c r="FCO32" s="78"/>
      <c r="FCP32" s="78"/>
      <c r="FCQ32" s="78"/>
      <c r="FCR32" s="78"/>
      <c r="FCS32" s="78"/>
      <c r="FCT32" s="78"/>
      <c r="FCU32" s="78"/>
      <c r="FCV32" s="78"/>
      <c r="FCW32" s="78"/>
      <c r="FCX32" s="78"/>
      <c r="FCY32" s="78"/>
      <c r="FCZ32" s="78"/>
      <c r="FDA32" s="78"/>
      <c r="FDB32" s="78"/>
      <c r="FDC32" s="78"/>
      <c r="FDD32" s="78"/>
      <c r="FDE32" s="78"/>
      <c r="FDF32" s="78"/>
      <c r="FDG32" s="78"/>
      <c r="FDH32" s="78"/>
      <c r="FDI32" s="78"/>
      <c r="FDJ32" s="78"/>
      <c r="FDK32" s="78"/>
      <c r="FDL32" s="78"/>
      <c r="FDM32" s="78"/>
      <c r="FDN32" s="78"/>
      <c r="FDO32" s="78"/>
      <c r="FDP32" s="78"/>
      <c r="FDQ32" s="78"/>
      <c r="FDR32" s="78"/>
      <c r="FDS32" s="78"/>
      <c r="FDT32" s="78"/>
      <c r="FDU32" s="78"/>
      <c r="FDV32" s="78"/>
      <c r="FDW32" s="78"/>
      <c r="FDX32" s="78"/>
      <c r="FDY32" s="78"/>
      <c r="FDZ32" s="78"/>
      <c r="FEA32" s="78"/>
      <c r="FEB32" s="78"/>
      <c r="FEC32" s="78"/>
      <c r="FED32" s="78"/>
      <c r="FEE32" s="78"/>
      <c r="FEF32" s="78"/>
      <c r="FEG32" s="78"/>
      <c r="FEH32" s="78"/>
      <c r="FEI32" s="78"/>
      <c r="FEJ32" s="78"/>
      <c r="FEK32" s="78"/>
      <c r="FEL32" s="78"/>
      <c r="FEM32" s="78"/>
      <c r="FEN32" s="78"/>
      <c r="FEO32" s="78"/>
      <c r="FEP32" s="78"/>
      <c r="FEQ32" s="78"/>
      <c r="FER32" s="78"/>
      <c r="FES32" s="78"/>
      <c r="FET32" s="78"/>
      <c r="FEU32" s="78"/>
      <c r="FEV32" s="78"/>
      <c r="FEW32" s="78"/>
      <c r="FEX32" s="78"/>
      <c r="FEY32" s="78"/>
      <c r="FEZ32" s="78"/>
      <c r="FFA32" s="78"/>
      <c r="FFB32" s="78"/>
      <c r="FFC32" s="78"/>
      <c r="FFD32" s="78"/>
      <c r="FFE32" s="78"/>
      <c r="FFF32" s="78"/>
      <c r="FFG32" s="78"/>
      <c r="FFH32" s="78"/>
      <c r="FFI32" s="78"/>
      <c r="FFJ32" s="78"/>
      <c r="FFK32" s="78"/>
      <c r="FFL32" s="78"/>
      <c r="FFM32" s="78"/>
      <c r="FFN32" s="78"/>
      <c r="FFO32" s="78"/>
      <c r="FFP32" s="78"/>
      <c r="FFQ32" s="78"/>
      <c r="FFR32" s="78"/>
      <c r="FFS32" s="78"/>
      <c r="FFT32" s="78"/>
      <c r="FFU32" s="78"/>
      <c r="FFV32" s="78"/>
      <c r="FFW32" s="78"/>
      <c r="FFX32" s="78"/>
      <c r="FFY32" s="78"/>
      <c r="FFZ32" s="78"/>
      <c r="FGA32" s="78"/>
      <c r="FGB32" s="78"/>
      <c r="FGC32" s="78"/>
      <c r="FGD32" s="78"/>
      <c r="FGE32" s="78"/>
      <c r="FGF32" s="78"/>
      <c r="FGG32" s="78"/>
      <c r="FGH32" s="78"/>
      <c r="FGI32" s="78"/>
      <c r="FGJ32" s="78"/>
      <c r="FGK32" s="78"/>
      <c r="FGL32" s="78"/>
      <c r="FGM32" s="78"/>
      <c r="FGN32" s="78"/>
      <c r="FGO32" s="78"/>
      <c r="FGP32" s="78"/>
      <c r="FGQ32" s="78"/>
      <c r="FGR32" s="78"/>
      <c r="FGS32" s="78"/>
      <c r="FGT32" s="78"/>
      <c r="FGU32" s="78"/>
      <c r="FGV32" s="78"/>
      <c r="FGW32" s="78"/>
      <c r="FGX32" s="78"/>
      <c r="FGY32" s="78"/>
      <c r="FGZ32" s="78"/>
      <c r="FHA32" s="78"/>
      <c r="FHB32" s="78"/>
      <c r="FHC32" s="78"/>
      <c r="FHD32" s="78"/>
      <c r="FHE32" s="78"/>
      <c r="FHF32" s="78"/>
      <c r="FHG32" s="78"/>
      <c r="FHH32" s="78"/>
      <c r="FHI32" s="78"/>
      <c r="FHJ32" s="78"/>
      <c r="FHK32" s="78"/>
      <c r="FHL32" s="78"/>
      <c r="FHM32" s="78"/>
      <c r="FHN32" s="78"/>
      <c r="FHO32" s="78"/>
      <c r="FHP32" s="78"/>
      <c r="FHQ32" s="78"/>
      <c r="FHR32" s="78"/>
      <c r="FHS32" s="78"/>
      <c r="FHT32" s="78"/>
      <c r="FHU32" s="78"/>
      <c r="FHV32" s="78"/>
      <c r="FHW32" s="78"/>
      <c r="FHX32" s="78"/>
      <c r="FHY32" s="78"/>
      <c r="FHZ32" s="78"/>
      <c r="FIA32" s="78"/>
      <c r="FIB32" s="78"/>
      <c r="FIC32" s="78"/>
      <c r="FID32" s="78"/>
      <c r="FIE32" s="78"/>
      <c r="FIF32" s="78"/>
      <c r="FIG32" s="78"/>
      <c r="FIH32" s="78"/>
      <c r="FII32" s="78"/>
      <c r="FIJ32" s="78"/>
      <c r="FIK32" s="78"/>
      <c r="FIL32" s="78"/>
      <c r="FIM32" s="78"/>
      <c r="FIN32" s="78"/>
      <c r="FIO32" s="78"/>
      <c r="FIP32" s="78"/>
      <c r="FIQ32" s="78"/>
      <c r="FIR32" s="78"/>
      <c r="FIS32" s="78"/>
      <c r="FIT32" s="78"/>
      <c r="FIU32" s="78"/>
      <c r="FIV32" s="78"/>
      <c r="FIW32" s="78"/>
      <c r="FIX32" s="78"/>
      <c r="FIY32" s="78"/>
      <c r="FIZ32" s="78"/>
      <c r="FJA32" s="78"/>
      <c r="FJB32" s="78"/>
      <c r="FJC32" s="78"/>
      <c r="FJD32" s="78"/>
      <c r="FJE32" s="78"/>
      <c r="FJF32" s="78"/>
      <c r="FJG32" s="78"/>
      <c r="FJH32" s="78"/>
      <c r="FJI32" s="78"/>
      <c r="FJJ32" s="78"/>
      <c r="FJK32" s="78"/>
      <c r="FJL32" s="78"/>
      <c r="FJM32" s="78"/>
      <c r="FJN32" s="78"/>
      <c r="FJO32" s="78"/>
      <c r="FJP32" s="78"/>
      <c r="FJQ32" s="78"/>
      <c r="FJR32" s="78"/>
      <c r="FJS32" s="78"/>
      <c r="FJT32" s="78"/>
      <c r="FJU32" s="78"/>
      <c r="FJV32" s="78"/>
      <c r="FJW32" s="78"/>
      <c r="FJX32" s="78"/>
      <c r="FJY32" s="78"/>
      <c r="FJZ32" s="78"/>
      <c r="FKA32" s="78"/>
      <c r="FKB32" s="78"/>
      <c r="FKC32" s="78"/>
      <c r="FKD32" s="78"/>
      <c r="FKE32" s="78"/>
      <c r="FKF32" s="78"/>
      <c r="FKG32" s="78"/>
      <c r="FKH32" s="78"/>
      <c r="FKI32" s="78"/>
      <c r="FKJ32" s="78"/>
      <c r="FKK32" s="78"/>
      <c r="FKL32" s="78"/>
      <c r="FKM32" s="78"/>
      <c r="FKN32" s="78"/>
      <c r="FKO32" s="78"/>
      <c r="FKP32" s="78"/>
      <c r="FKQ32" s="78"/>
      <c r="FKR32" s="78"/>
      <c r="FKS32" s="78"/>
      <c r="FKT32" s="78"/>
      <c r="FKU32" s="78"/>
      <c r="FKV32" s="78"/>
      <c r="FKW32" s="78"/>
      <c r="FKX32" s="78"/>
      <c r="FKY32" s="78"/>
      <c r="FKZ32" s="78"/>
      <c r="FLA32" s="78"/>
      <c r="FLB32" s="78"/>
      <c r="FLC32" s="78"/>
      <c r="FLD32" s="78"/>
      <c r="FLE32" s="78"/>
      <c r="FLF32" s="78"/>
      <c r="FLG32" s="78"/>
      <c r="FLH32" s="78"/>
      <c r="FLI32" s="78"/>
      <c r="FLJ32" s="78"/>
      <c r="FLK32" s="78"/>
      <c r="FLL32" s="78"/>
      <c r="FLM32" s="78"/>
      <c r="FLN32" s="78"/>
      <c r="FLO32" s="78"/>
      <c r="FLP32" s="78"/>
      <c r="FLQ32" s="78"/>
      <c r="FLR32" s="78"/>
      <c r="FLS32" s="78"/>
      <c r="FLT32" s="78"/>
      <c r="FLU32" s="78"/>
      <c r="FLV32" s="78"/>
      <c r="FLW32" s="78"/>
      <c r="FLX32" s="78"/>
      <c r="FLY32" s="78"/>
      <c r="FLZ32" s="78"/>
      <c r="FMA32" s="78"/>
      <c r="FMB32" s="78"/>
      <c r="FMC32" s="78"/>
      <c r="FMD32" s="78"/>
      <c r="FME32" s="78"/>
      <c r="FMF32" s="78"/>
      <c r="FMG32" s="78"/>
      <c r="FMH32" s="78"/>
      <c r="FMI32" s="78"/>
      <c r="FMJ32" s="78"/>
      <c r="FMK32" s="78"/>
      <c r="FML32" s="78"/>
      <c r="FMM32" s="78"/>
      <c r="FMN32" s="78"/>
      <c r="FMO32" s="78"/>
      <c r="FMP32" s="78"/>
      <c r="FMQ32" s="78"/>
      <c r="FMR32" s="78"/>
      <c r="FMS32" s="78"/>
      <c r="FMT32" s="78"/>
      <c r="FMU32" s="78"/>
      <c r="FMV32" s="78"/>
      <c r="FMW32" s="78"/>
      <c r="FMX32" s="78"/>
      <c r="FMY32" s="78"/>
      <c r="FMZ32" s="78"/>
      <c r="FNA32" s="78"/>
      <c r="FNB32" s="78"/>
      <c r="FNC32" s="78"/>
      <c r="FND32" s="78"/>
      <c r="FNE32" s="78"/>
      <c r="FNF32" s="78"/>
      <c r="FNG32" s="78"/>
      <c r="FNH32" s="78"/>
      <c r="FNI32" s="78"/>
      <c r="FNJ32" s="78"/>
      <c r="FNK32" s="78"/>
      <c r="FNL32" s="78"/>
      <c r="FNM32" s="78"/>
      <c r="FNN32" s="78"/>
      <c r="FNO32" s="78"/>
      <c r="FNP32" s="78"/>
      <c r="FNQ32" s="78"/>
      <c r="FNR32" s="78"/>
      <c r="FNS32" s="78"/>
      <c r="FNT32" s="78"/>
      <c r="FNU32" s="78"/>
      <c r="FNV32" s="78"/>
      <c r="FNW32" s="78"/>
      <c r="FNX32" s="78"/>
      <c r="FNY32" s="78"/>
      <c r="FNZ32" s="78"/>
      <c r="FOA32" s="78"/>
      <c r="FOB32" s="78"/>
      <c r="FOC32" s="78"/>
      <c r="FOD32" s="78"/>
      <c r="FOE32" s="78"/>
      <c r="FOF32" s="78"/>
      <c r="FOG32" s="78"/>
      <c r="FOH32" s="78"/>
      <c r="FOI32" s="78"/>
      <c r="FOJ32" s="78"/>
      <c r="FOK32" s="78"/>
      <c r="FOL32" s="78"/>
      <c r="FOM32" s="78"/>
      <c r="FON32" s="78"/>
      <c r="FOO32" s="78"/>
      <c r="FOP32" s="78"/>
      <c r="FOQ32" s="78"/>
      <c r="FOR32" s="78"/>
      <c r="FOS32" s="78"/>
      <c r="FOT32" s="78"/>
      <c r="FOU32" s="78"/>
      <c r="FOV32" s="78"/>
      <c r="FOW32" s="78"/>
      <c r="FOX32" s="78"/>
      <c r="FOY32" s="78"/>
      <c r="FOZ32" s="78"/>
      <c r="FPA32" s="78"/>
      <c r="FPB32" s="78"/>
      <c r="FPC32" s="78"/>
      <c r="FPD32" s="78"/>
      <c r="FPE32" s="78"/>
      <c r="FPF32" s="78"/>
      <c r="FPG32" s="78"/>
      <c r="FPH32" s="78"/>
      <c r="FPI32" s="78"/>
      <c r="FPJ32" s="78"/>
      <c r="FPK32" s="78"/>
      <c r="FPL32" s="78"/>
      <c r="FPM32" s="78"/>
      <c r="FPN32" s="78"/>
      <c r="FPO32" s="78"/>
      <c r="FPP32" s="78"/>
      <c r="FPQ32" s="78"/>
      <c r="FPR32" s="78"/>
      <c r="FPS32" s="78"/>
      <c r="FPT32" s="78"/>
      <c r="FPU32" s="78"/>
      <c r="FPV32" s="78"/>
      <c r="FPW32" s="78"/>
      <c r="FPX32" s="78"/>
      <c r="FPY32" s="78"/>
      <c r="FPZ32" s="78"/>
      <c r="FQA32" s="78"/>
      <c r="FQB32" s="78"/>
      <c r="FQC32" s="78"/>
      <c r="FQD32" s="78"/>
      <c r="FQE32" s="78"/>
      <c r="FQF32" s="78"/>
      <c r="FQG32" s="78"/>
      <c r="FQH32" s="78"/>
      <c r="FQI32" s="78"/>
      <c r="FQJ32" s="78"/>
      <c r="FQK32" s="78"/>
      <c r="FQL32" s="78"/>
      <c r="FQM32" s="78"/>
      <c r="FQN32" s="78"/>
      <c r="FQO32" s="78"/>
      <c r="FQP32" s="78"/>
      <c r="FQQ32" s="78"/>
      <c r="FQR32" s="78"/>
      <c r="FQS32" s="78"/>
      <c r="FQT32" s="78"/>
      <c r="FQU32" s="78"/>
      <c r="FQV32" s="78"/>
      <c r="FQW32" s="78"/>
      <c r="FQX32" s="78"/>
      <c r="FQY32" s="78"/>
      <c r="FQZ32" s="78"/>
      <c r="FRA32" s="78"/>
      <c r="FRB32" s="78"/>
      <c r="FRC32" s="78"/>
      <c r="FRD32" s="78"/>
      <c r="FRE32" s="78"/>
      <c r="FRF32" s="78"/>
      <c r="FRG32" s="78"/>
      <c r="FRH32" s="78"/>
      <c r="FRI32" s="78"/>
      <c r="FRJ32" s="78"/>
      <c r="FRK32" s="78"/>
      <c r="FRL32" s="78"/>
      <c r="FRM32" s="78"/>
      <c r="FRN32" s="78"/>
      <c r="FRO32" s="78"/>
      <c r="FRP32" s="78"/>
      <c r="FRQ32" s="78"/>
      <c r="FRR32" s="78"/>
      <c r="FRS32" s="78"/>
      <c r="FRT32" s="78"/>
      <c r="FRU32" s="78"/>
      <c r="FRV32" s="78"/>
      <c r="FRW32" s="78"/>
      <c r="FRX32" s="78"/>
      <c r="FRY32" s="78"/>
      <c r="FRZ32" s="78"/>
      <c r="FSA32" s="78"/>
      <c r="FSB32" s="78"/>
      <c r="FSC32" s="78"/>
      <c r="FSD32" s="78"/>
      <c r="FSE32" s="78"/>
      <c r="FSF32" s="78"/>
      <c r="FSG32" s="78"/>
      <c r="FSH32" s="78"/>
      <c r="FSI32" s="78"/>
      <c r="FSJ32" s="78"/>
      <c r="FSK32" s="78"/>
      <c r="FSL32" s="78"/>
      <c r="FSM32" s="78"/>
      <c r="FSN32" s="78"/>
      <c r="FSO32" s="78"/>
      <c r="FSP32" s="78"/>
      <c r="FSQ32" s="78"/>
      <c r="FSR32" s="78"/>
      <c r="FSS32" s="78"/>
      <c r="FST32" s="78"/>
      <c r="FSU32" s="78"/>
      <c r="FSV32" s="78"/>
      <c r="FSW32" s="78"/>
      <c r="FSX32" s="78"/>
      <c r="FSY32" s="78"/>
      <c r="FSZ32" s="78"/>
      <c r="FTA32" s="78"/>
      <c r="FTB32" s="78"/>
      <c r="FTC32" s="78"/>
      <c r="FTD32" s="78"/>
      <c r="FTE32" s="78"/>
      <c r="FTF32" s="78"/>
      <c r="FTG32" s="78"/>
      <c r="FTH32" s="78"/>
      <c r="FTI32" s="78"/>
      <c r="FTJ32" s="78"/>
      <c r="FTK32" s="78"/>
      <c r="FTL32" s="78"/>
      <c r="FTM32" s="78"/>
      <c r="FTN32" s="78"/>
      <c r="FTO32" s="78"/>
      <c r="FTP32" s="78"/>
      <c r="FTQ32" s="78"/>
      <c r="FTR32" s="78"/>
      <c r="FTS32" s="78"/>
      <c r="FTT32" s="78"/>
      <c r="FTU32" s="78"/>
      <c r="FTV32" s="78"/>
      <c r="FTW32" s="78"/>
      <c r="FTX32" s="78"/>
      <c r="FTY32" s="78"/>
      <c r="FTZ32" s="78"/>
      <c r="FUA32" s="78"/>
      <c r="FUB32" s="78"/>
      <c r="FUC32" s="78"/>
      <c r="FUD32" s="78"/>
      <c r="FUE32" s="78"/>
      <c r="FUF32" s="78"/>
      <c r="FUG32" s="78"/>
      <c r="FUH32" s="78"/>
      <c r="FUI32" s="78"/>
      <c r="FUJ32" s="78"/>
      <c r="FUK32" s="78"/>
      <c r="FUL32" s="78"/>
      <c r="FUM32" s="78"/>
      <c r="FUN32" s="78"/>
      <c r="FUO32" s="78"/>
      <c r="FUP32" s="78"/>
      <c r="FUQ32" s="78"/>
      <c r="FUR32" s="78"/>
      <c r="FUS32" s="78"/>
      <c r="FUT32" s="78"/>
      <c r="FUU32" s="78"/>
      <c r="FUV32" s="78"/>
      <c r="FUW32" s="78"/>
      <c r="FUX32" s="78"/>
      <c r="FUY32" s="78"/>
      <c r="FUZ32" s="78"/>
      <c r="FVA32" s="78"/>
      <c r="FVB32" s="78"/>
      <c r="FVC32" s="78"/>
      <c r="FVD32" s="78"/>
      <c r="FVE32" s="78"/>
      <c r="FVF32" s="78"/>
      <c r="FVG32" s="78"/>
      <c r="FVH32" s="78"/>
      <c r="FVI32" s="78"/>
      <c r="FVJ32" s="78"/>
      <c r="FVK32" s="78"/>
      <c r="FVL32" s="78"/>
      <c r="FVM32" s="78"/>
      <c r="FVN32" s="78"/>
      <c r="FVO32" s="78"/>
      <c r="FVP32" s="78"/>
      <c r="FVQ32" s="78"/>
      <c r="FVR32" s="78"/>
      <c r="FVS32" s="78"/>
      <c r="FVT32" s="78"/>
      <c r="FVU32" s="78"/>
      <c r="FVV32" s="78"/>
      <c r="FVW32" s="78"/>
      <c r="FVX32" s="78"/>
      <c r="FVY32" s="78"/>
      <c r="FVZ32" s="78"/>
      <c r="FWA32" s="78"/>
      <c r="FWB32" s="78"/>
      <c r="FWC32" s="78"/>
      <c r="FWD32" s="78"/>
      <c r="FWE32" s="78"/>
      <c r="FWF32" s="78"/>
      <c r="FWG32" s="78"/>
      <c r="FWH32" s="78"/>
      <c r="FWI32" s="78"/>
      <c r="FWJ32" s="78"/>
      <c r="FWK32" s="78"/>
      <c r="FWL32" s="78"/>
      <c r="FWM32" s="78"/>
      <c r="FWN32" s="78"/>
      <c r="FWO32" s="78"/>
      <c r="FWP32" s="78"/>
      <c r="FWQ32" s="78"/>
      <c r="FWR32" s="78"/>
      <c r="FWS32" s="78"/>
      <c r="FWT32" s="78"/>
      <c r="FWU32" s="78"/>
      <c r="FWV32" s="78"/>
      <c r="FWW32" s="78"/>
      <c r="FWX32" s="78"/>
      <c r="FWY32" s="78"/>
      <c r="FWZ32" s="78"/>
      <c r="FXA32" s="78"/>
      <c r="FXB32" s="78"/>
      <c r="FXC32" s="78"/>
      <c r="FXD32" s="78"/>
      <c r="FXE32" s="78"/>
      <c r="FXF32" s="78"/>
      <c r="FXG32" s="78"/>
      <c r="FXH32" s="78"/>
      <c r="FXI32" s="78"/>
      <c r="FXJ32" s="78"/>
      <c r="FXK32" s="78"/>
      <c r="FXL32" s="78"/>
      <c r="FXM32" s="78"/>
      <c r="FXN32" s="78"/>
      <c r="FXO32" s="78"/>
      <c r="FXP32" s="78"/>
      <c r="FXQ32" s="78"/>
      <c r="FXR32" s="78"/>
      <c r="FXS32" s="78"/>
      <c r="FXT32" s="78"/>
      <c r="FXU32" s="78"/>
      <c r="FXV32" s="78"/>
      <c r="FXW32" s="78"/>
      <c r="FXX32" s="78"/>
      <c r="FXY32" s="78"/>
      <c r="FXZ32" s="78"/>
      <c r="FYA32" s="78"/>
      <c r="FYB32" s="78"/>
      <c r="FYC32" s="78"/>
      <c r="FYD32" s="78"/>
      <c r="FYE32" s="78"/>
      <c r="FYF32" s="78"/>
      <c r="FYG32" s="78"/>
      <c r="FYH32" s="78"/>
      <c r="FYI32" s="78"/>
      <c r="FYJ32" s="78"/>
      <c r="FYK32" s="78"/>
      <c r="FYL32" s="78"/>
      <c r="FYM32" s="78"/>
      <c r="FYN32" s="78"/>
      <c r="FYO32" s="78"/>
      <c r="FYP32" s="78"/>
      <c r="FYQ32" s="78"/>
      <c r="FYR32" s="78"/>
      <c r="FYS32" s="78"/>
      <c r="FYT32" s="78"/>
      <c r="FYU32" s="78"/>
      <c r="FYV32" s="78"/>
      <c r="FYW32" s="78"/>
      <c r="FYX32" s="78"/>
      <c r="FYY32" s="78"/>
      <c r="FYZ32" s="78"/>
      <c r="FZA32" s="78"/>
      <c r="FZB32" s="78"/>
      <c r="FZC32" s="78"/>
      <c r="FZD32" s="78"/>
      <c r="FZE32" s="78"/>
      <c r="FZF32" s="78"/>
      <c r="FZG32" s="78"/>
      <c r="FZH32" s="78"/>
      <c r="FZI32" s="78"/>
      <c r="FZJ32" s="78"/>
      <c r="FZK32" s="78"/>
      <c r="FZL32" s="78"/>
      <c r="FZM32" s="78"/>
      <c r="FZN32" s="78"/>
      <c r="FZO32" s="78"/>
      <c r="FZP32" s="78"/>
      <c r="FZQ32" s="78"/>
      <c r="FZR32" s="78"/>
      <c r="FZS32" s="78"/>
      <c r="FZT32" s="78"/>
      <c r="FZU32" s="78"/>
      <c r="FZV32" s="78"/>
      <c r="FZW32" s="78"/>
      <c r="FZX32" s="78"/>
      <c r="FZY32" s="78"/>
      <c r="FZZ32" s="78"/>
      <c r="GAA32" s="78"/>
      <c r="GAB32" s="78"/>
      <c r="GAC32" s="78"/>
      <c r="GAD32" s="78"/>
      <c r="GAE32" s="78"/>
      <c r="GAF32" s="78"/>
      <c r="GAG32" s="78"/>
      <c r="GAH32" s="78"/>
      <c r="GAI32" s="78"/>
      <c r="GAJ32" s="78"/>
      <c r="GAK32" s="78"/>
      <c r="GAL32" s="78"/>
      <c r="GAM32" s="78"/>
      <c r="GAN32" s="78"/>
      <c r="GAO32" s="78"/>
      <c r="GAP32" s="78"/>
      <c r="GAQ32" s="78"/>
      <c r="GAR32" s="78"/>
      <c r="GAS32" s="78"/>
      <c r="GAT32" s="78"/>
      <c r="GAU32" s="78"/>
      <c r="GAV32" s="78"/>
      <c r="GAW32" s="78"/>
      <c r="GAX32" s="78"/>
      <c r="GAY32" s="78"/>
      <c r="GAZ32" s="78"/>
      <c r="GBA32" s="78"/>
      <c r="GBB32" s="78"/>
      <c r="GBC32" s="78"/>
      <c r="GBD32" s="78"/>
      <c r="GBE32" s="78"/>
      <c r="GBF32" s="78"/>
      <c r="GBG32" s="78"/>
      <c r="GBH32" s="78"/>
      <c r="GBI32" s="78"/>
      <c r="GBJ32" s="78"/>
      <c r="GBK32" s="78"/>
      <c r="GBL32" s="78"/>
      <c r="GBM32" s="78"/>
      <c r="GBN32" s="78"/>
      <c r="GBO32" s="78"/>
      <c r="GBP32" s="78"/>
      <c r="GBQ32" s="78"/>
      <c r="GBR32" s="78"/>
      <c r="GBS32" s="78"/>
      <c r="GBT32" s="78"/>
      <c r="GBU32" s="78"/>
      <c r="GBV32" s="78"/>
      <c r="GBW32" s="78"/>
      <c r="GBX32" s="78"/>
      <c r="GBY32" s="78"/>
      <c r="GBZ32" s="78"/>
      <c r="GCA32" s="78"/>
      <c r="GCB32" s="78"/>
      <c r="GCC32" s="78"/>
      <c r="GCD32" s="78"/>
      <c r="GCE32" s="78"/>
      <c r="GCF32" s="78"/>
      <c r="GCG32" s="78"/>
      <c r="GCH32" s="78"/>
      <c r="GCI32" s="78"/>
      <c r="GCJ32" s="78"/>
      <c r="GCK32" s="78"/>
      <c r="GCL32" s="78"/>
      <c r="GCM32" s="78"/>
      <c r="GCN32" s="78"/>
      <c r="GCO32" s="78"/>
      <c r="GCP32" s="78"/>
      <c r="GCQ32" s="78"/>
      <c r="GCR32" s="78"/>
      <c r="GCS32" s="78"/>
      <c r="GCT32" s="78"/>
      <c r="GCU32" s="78"/>
      <c r="GCV32" s="78"/>
      <c r="GCW32" s="78"/>
      <c r="GCX32" s="78"/>
      <c r="GCY32" s="78"/>
      <c r="GCZ32" s="78"/>
      <c r="GDA32" s="78"/>
      <c r="GDB32" s="78"/>
      <c r="GDC32" s="78"/>
      <c r="GDD32" s="78"/>
      <c r="GDE32" s="78"/>
      <c r="GDF32" s="78"/>
      <c r="GDG32" s="78"/>
      <c r="GDH32" s="78"/>
      <c r="GDI32" s="78"/>
      <c r="GDJ32" s="78"/>
      <c r="GDK32" s="78"/>
      <c r="GDL32" s="78"/>
      <c r="GDM32" s="78"/>
      <c r="GDN32" s="78"/>
      <c r="GDO32" s="78"/>
      <c r="GDP32" s="78"/>
      <c r="GDQ32" s="78"/>
      <c r="GDR32" s="78"/>
      <c r="GDS32" s="78"/>
      <c r="GDT32" s="78"/>
      <c r="GDU32" s="78"/>
      <c r="GDV32" s="78"/>
      <c r="GDW32" s="78"/>
      <c r="GDX32" s="78"/>
      <c r="GDY32" s="78"/>
      <c r="GDZ32" s="78"/>
      <c r="GEA32" s="78"/>
      <c r="GEB32" s="78"/>
      <c r="GEC32" s="78"/>
      <c r="GED32" s="78"/>
      <c r="GEE32" s="78"/>
      <c r="GEF32" s="78"/>
      <c r="GEG32" s="78"/>
      <c r="GEH32" s="78"/>
      <c r="GEI32" s="78"/>
      <c r="GEJ32" s="78"/>
      <c r="GEK32" s="78"/>
      <c r="GEL32" s="78"/>
      <c r="GEM32" s="78"/>
      <c r="GEN32" s="78"/>
      <c r="GEO32" s="78"/>
      <c r="GEP32" s="78"/>
      <c r="GEQ32" s="78"/>
      <c r="GER32" s="78"/>
      <c r="GES32" s="78"/>
      <c r="GET32" s="78"/>
      <c r="GEU32" s="78"/>
      <c r="GEV32" s="78"/>
      <c r="GEW32" s="78"/>
      <c r="GEX32" s="78"/>
      <c r="GEY32" s="78"/>
      <c r="GEZ32" s="78"/>
      <c r="GFA32" s="78"/>
      <c r="GFB32" s="78"/>
      <c r="GFC32" s="78"/>
      <c r="GFD32" s="78"/>
      <c r="GFE32" s="78"/>
      <c r="GFF32" s="78"/>
      <c r="GFG32" s="78"/>
      <c r="GFH32" s="78"/>
      <c r="GFI32" s="78"/>
      <c r="GFJ32" s="78"/>
      <c r="GFK32" s="78"/>
      <c r="GFL32" s="78"/>
      <c r="GFM32" s="78"/>
      <c r="GFN32" s="78"/>
      <c r="GFO32" s="78"/>
      <c r="GFP32" s="78"/>
      <c r="GFQ32" s="78"/>
      <c r="GFR32" s="78"/>
      <c r="GFS32" s="78"/>
      <c r="GFT32" s="78"/>
      <c r="GFU32" s="78"/>
      <c r="GFV32" s="78"/>
      <c r="GFW32" s="78"/>
      <c r="GFX32" s="78"/>
      <c r="GFY32" s="78"/>
      <c r="GFZ32" s="78"/>
      <c r="GGA32" s="78"/>
      <c r="GGB32" s="78"/>
      <c r="GGC32" s="78"/>
      <c r="GGD32" s="78"/>
      <c r="GGE32" s="78"/>
      <c r="GGF32" s="78"/>
      <c r="GGG32" s="78"/>
      <c r="GGH32" s="78"/>
      <c r="GGI32" s="78"/>
      <c r="GGJ32" s="78"/>
      <c r="GGK32" s="78"/>
      <c r="GGL32" s="78"/>
      <c r="GGM32" s="78"/>
      <c r="GGN32" s="78"/>
      <c r="GGO32" s="78"/>
      <c r="GGP32" s="78"/>
      <c r="GGQ32" s="78"/>
      <c r="GGR32" s="78"/>
      <c r="GGS32" s="78"/>
      <c r="GGT32" s="78"/>
      <c r="GGU32" s="78"/>
      <c r="GGV32" s="78"/>
      <c r="GGW32" s="78"/>
      <c r="GGX32" s="78"/>
      <c r="GGY32" s="78"/>
      <c r="GGZ32" s="78"/>
      <c r="GHA32" s="78"/>
      <c r="GHB32" s="78"/>
      <c r="GHC32" s="78"/>
      <c r="GHD32" s="78"/>
      <c r="GHE32" s="78"/>
      <c r="GHF32" s="78"/>
      <c r="GHG32" s="78"/>
      <c r="GHH32" s="78"/>
      <c r="GHI32" s="78"/>
      <c r="GHJ32" s="78"/>
      <c r="GHK32" s="78"/>
      <c r="GHL32" s="78"/>
      <c r="GHM32" s="78"/>
      <c r="GHN32" s="78"/>
      <c r="GHO32" s="78"/>
      <c r="GHP32" s="78"/>
      <c r="GHQ32" s="78"/>
      <c r="GHR32" s="78"/>
      <c r="GHS32" s="78"/>
      <c r="GHT32" s="78"/>
      <c r="GHU32" s="78"/>
      <c r="GHV32" s="78"/>
      <c r="GHW32" s="78"/>
      <c r="GHX32" s="78"/>
      <c r="GHY32" s="78"/>
      <c r="GHZ32" s="78"/>
      <c r="GIA32" s="78"/>
      <c r="GIB32" s="78"/>
      <c r="GIC32" s="78"/>
      <c r="GID32" s="78"/>
      <c r="GIE32" s="78"/>
      <c r="GIF32" s="78"/>
      <c r="GIG32" s="78"/>
      <c r="GIH32" s="78"/>
      <c r="GII32" s="78"/>
      <c r="GIJ32" s="78"/>
      <c r="GIK32" s="78"/>
      <c r="GIL32" s="78"/>
      <c r="GIM32" s="78"/>
      <c r="GIN32" s="78"/>
      <c r="GIO32" s="78"/>
      <c r="GIP32" s="78"/>
      <c r="GIQ32" s="78"/>
      <c r="GIR32" s="78"/>
      <c r="GIS32" s="78"/>
      <c r="GIT32" s="78"/>
      <c r="GIU32" s="78"/>
      <c r="GIV32" s="78"/>
      <c r="GIW32" s="78"/>
      <c r="GIX32" s="78"/>
      <c r="GIY32" s="78"/>
      <c r="GIZ32" s="78"/>
      <c r="GJA32" s="78"/>
      <c r="GJB32" s="78"/>
      <c r="GJC32" s="78"/>
      <c r="GJD32" s="78"/>
      <c r="GJE32" s="78"/>
      <c r="GJF32" s="78"/>
      <c r="GJG32" s="78"/>
      <c r="GJH32" s="78"/>
      <c r="GJI32" s="78"/>
      <c r="GJJ32" s="78"/>
      <c r="GJK32" s="78"/>
      <c r="GJL32" s="78"/>
      <c r="GJM32" s="78"/>
      <c r="GJN32" s="78"/>
      <c r="GJO32" s="78"/>
      <c r="GJP32" s="78"/>
      <c r="GJQ32" s="78"/>
      <c r="GJR32" s="78"/>
      <c r="GJS32" s="78"/>
      <c r="GJT32" s="78"/>
      <c r="GJU32" s="78"/>
      <c r="GJV32" s="78"/>
      <c r="GJW32" s="78"/>
      <c r="GJX32" s="78"/>
      <c r="GJY32" s="78"/>
      <c r="GJZ32" s="78"/>
      <c r="GKA32" s="78"/>
      <c r="GKB32" s="78"/>
      <c r="GKC32" s="78"/>
      <c r="GKD32" s="78"/>
      <c r="GKE32" s="78"/>
      <c r="GKF32" s="78"/>
      <c r="GKG32" s="78"/>
      <c r="GKH32" s="78"/>
      <c r="GKI32" s="78"/>
      <c r="GKJ32" s="78"/>
      <c r="GKK32" s="78"/>
      <c r="GKL32" s="78"/>
      <c r="GKM32" s="78"/>
      <c r="GKN32" s="78"/>
      <c r="GKO32" s="78"/>
      <c r="GKP32" s="78"/>
      <c r="GKQ32" s="78"/>
      <c r="GKR32" s="78"/>
      <c r="GKS32" s="78"/>
      <c r="GKT32" s="78"/>
      <c r="GKU32" s="78"/>
      <c r="GKV32" s="78"/>
      <c r="GKW32" s="78"/>
      <c r="GKX32" s="78"/>
      <c r="GKY32" s="78"/>
      <c r="GKZ32" s="78"/>
      <c r="GLA32" s="78"/>
      <c r="GLB32" s="78"/>
      <c r="GLC32" s="78"/>
      <c r="GLD32" s="78"/>
      <c r="GLE32" s="78"/>
      <c r="GLF32" s="78"/>
      <c r="GLG32" s="78"/>
      <c r="GLH32" s="78"/>
      <c r="GLI32" s="78"/>
      <c r="GLJ32" s="78"/>
      <c r="GLK32" s="78"/>
      <c r="GLL32" s="78"/>
      <c r="GLM32" s="78"/>
      <c r="GLN32" s="78"/>
      <c r="GLO32" s="78"/>
      <c r="GLP32" s="78"/>
      <c r="GLQ32" s="78"/>
      <c r="GLR32" s="78"/>
      <c r="GLS32" s="78"/>
      <c r="GLT32" s="78"/>
      <c r="GLU32" s="78"/>
      <c r="GLV32" s="78"/>
      <c r="GLW32" s="78"/>
      <c r="GLX32" s="78"/>
      <c r="GLY32" s="78"/>
      <c r="GLZ32" s="78"/>
      <c r="GMA32" s="78"/>
      <c r="GMB32" s="78"/>
      <c r="GMC32" s="78"/>
      <c r="GMD32" s="78"/>
      <c r="GME32" s="78"/>
      <c r="GMF32" s="78"/>
      <c r="GMG32" s="78"/>
      <c r="GMH32" s="78"/>
      <c r="GMI32" s="78"/>
      <c r="GMJ32" s="78"/>
      <c r="GMK32" s="78"/>
      <c r="GML32" s="78"/>
      <c r="GMM32" s="78"/>
      <c r="GMN32" s="78"/>
      <c r="GMO32" s="78"/>
      <c r="GMP32" s="78"/>
      <c r="GMQ32" s="78"/>
      <c r="GMR32" s="78"/>
      <c r="GMS32" s="78"/>
      <c r="GMT32" s="78"/>
      <c r="GMU32" s="78"/>
      <c r="GMV32" s="78"/>
      <c r="GMW32" s="78"/>
      <c r="GMX32" s="78"/>
      <c r="GMY32" s="78"/>
      <c r="GMZ32" s="78"/>
      <c r="GNA32" s="78"/>
      <c r="GNB32" s="78"/>
      <c r="GNC32" s="78"/>
      <c r="GND32" s="78"/>
      <c r="GNE32" s="78"/>
      <c r="GNF32" s="78"/>
      <c r="GNG32" s="78"/>
      <c r="GNH32" s="78"/>
      <c r="GNI32" s="78"/>
      <c r="GNJ32" s="78"/>
      <c r="GNK32" s="78"/>
      <c r="GNL32" s="78"/>
      <c r="GNM32" s="78"/>
      <c r="GNN32" s="78"/>
      <c r="GNO32" s="78"/>
      <c r="GNP32" s="78"/>
      <c r="GNQ32" s="78"/>
      <c r="GNR32" s="78"/>
      <c r="GNS32" s="78"/>
      <c r="GNT32" s="78"/>
      <c r="GNU32" s="78"/>
      <c r="GNV32" s="78"/>
      <c r="GNW32" s="78"/>
      <c r="GNX32" s="78"/>
      <c r="GNY32" s="78"/>
      <c r="GNZ32" s="78"/>
      <c r="GOA32" s="78"/>
      <c r="GOB32" s="78"/>
      <c r="GOC32" s="78"/>
      <c r="GOD32" s="78"/>
      <c r="GOE32" s="78"/>
      <c r="GOF32" s="78"/>
      <c r="GOG32" s="78"/>
      <c r="GOH32" s="78"/>
      <c r="GOI32" s="78"/>
      <c r="GOJ32" s="78"/>
      <c r="GOK32" s="78"/>
      <c r="GOL32" s="78"/>
      <c r="GOM32" s="78"/>
      <c r="GON32" s="78"/>
      <c r="GOO32" s="78"/>
      <c r="GOP32" s="78"/>
      <c r="GOQ32" s="78"/>
      <c r="GOR32" s="78"/>
      <c r="GOS32" s="78"/>
      <c r="GOT32" s="78"/>
      <c r="GOU32" s="78"/>
      <c r="GOV32" s="78"/>
      <c r="GOW32" s="78"/>
      <c r="GOX32" s="78"/>
      <c r="GOY32" s="78"/>
      <c r="GOZ32" s="78"/>
      <c r="GPA32" s="78"/>
      <c r="GPB32" s="78"/>
      <c r="GPC32" s="78"/>
      <c r="GPD32" s="78"/>
      <c r="GPE32" s="78"/>
      <c r="GPF32" s="78"/>
      <c r="GPG32" s="78"/>
      <c r="GPH32" s="78"/>
      <c r="GPI32" s="78"/>
      <c r="GPJ32" s="78"/>
      <c r="GPK32" s="78"/>
      <c r="GPL32" s="78"/>
      <c r="GPM32" s="78"/>
      <c r="GPN32" s="78"/>
      <c r="GPO32" s="78"/>
      <c r="GPP32" s="78"/>
      <c r="GPQ32" s="78"/>
      <c r="GPR32" s="78"/>
      <c r="GPS32" s="78"/>
      <c r="GPT32" s="78"/>
      <c r="GPU32" s="78"/>
      <c r="GPV32" s="78"/>
      <c r="GPW32" s="78"/>
      <c r="GPX32" s="78"/>
      <c r="GPY32" s="78"/>
      <c r="GPZ32" s="78"/>
      <c r="GQA32" s="78"/>
      <c r="GQB32" s="78"/>
      <c r="GQC32" s="78"/>
      <c r="GQD32" s="78"/>
      <c r="GQE32" s="78"/>
      <c r="GQF32" s="78"/>
      <c r="GQG32" s="78"/>
      <c r="GQH32" s="78"/>
      <c r="GQI32" s="78"/>
      <c r="GQJ32" s="78"/>
      <c r="GQK32" s="78"/>
      <c r="GQL32" s="78"/>
      <c r="GQM32" s="78"/>
      <c r="GQN32" s="78"/>
      <c r="GQO32" s="78"/>
      <c r="GQP32" s="78"/>
      <c r="GQQ32" s="78"/>
      <c r="GQR32" s="78"/>
      <c r="GQS32" s="78"/>
      <c r="GQT32" s="78"/>
      <c r="GQU32" s="78"/>
      <c r="GQV32" s="78"/>
      <c r="GQW32" s="78"/>
      <c r="GQX32" s="78"/>
      <c r="GQY32" s="78"/>
      <c r="GQZ32" s="78"/>
      <c r="GRA32" s="78"/>
      <c r="GRB32" s="78"/>
      <c r="GRC32" s="78"/>
      <c r="GRD32" s="78"/>
      <c r="GRE32" s="78"/>
      <c r="GRF32" s="78"/>
      <c r="GRG32" s="78"/>
      <c r="GRH32" s="78"/>
      <c r="GRI32" s="78"/>
      <c r="GRJ32" s="78"/>
      <c r="GRK32" s="78"/>
      <c r="GRL32" s="78"/>
      <c r="GRM32" s="78"/>
      <c r="GRN32" s="78"/>
      <c r="GRO32" s="78"/>
      <c r="GRP32" s="78"/>
      <c r="GRQ32" s="78"/>
      <c r="GRR32" s="78"/>
      <c r="GRS32" s="78"/>
      <c r="GRT32" s="78"/>
      <c r="GRU32" s="78"/>
      <c r="GRV32" s="78"/>
      <c r="GRW32" s="78"/>
      <c r="GRX32" s="78"/>
      <c r="GRY32" s="78"/>
      <c r="GRZ32" s="78"/>
      <c r="GSA32" s="78"/>
      <c r="GSB32" s="78"/>
      <c r="GSC32" s="78"/>
      <c r="GSD32" s="78"/>
      <c r="GSE32" s="78"/>
      <c r="GSF32" s="78"/>
      <c r="GSG32" s="78"/>
      <c r="GSH32" s="78"/>
      <c r="GSI32" s="78"/>
      <c r="GSJ32" s="78"/>
      <c r="GSK32" s="78"/>
      <c r="GSL32" s="78"/>
      <c r="GSM32" s="78"/>
      <c r="GSN32" s="78"/>
      <c r="GSO32" s="78"/>
      <c r="GSP32" s="78"/>
      <c r="GSQ32" s="78"/>
      <c r="GSR32" s="78"/>
      <c r="GSS32" s="78"/>
      <c r="GST32" s="78"/>
      <c r="GSU32" s="78"/>
      <c r="GSV32" s="78"/>
      <c r="GSW32" s="78"/>
      <c r="GSX32" s="78"/>
      <c r="GSY32" s="78"/>
      <c r="GSZ32" s="78"/>
      <c r="GTA32" s="78"/>
      <c r="GTB32" s="78"/>
      <c r="GTC32" s="78"/>
      <c r="GTD32" s="78"/>
      <c r="GTE32" s="78"/>
      <c r="GTF32" s="78"/>
      <c r="GTG32" s="78"/>
      <c r="GTH32" s="78"/>
      <c r="GTI32" s="78"/>
      <c r="GTJ32" s="78"/>
      <c r="GTK32" s="78"/>
      <c r="GTL32" s="78"/>
      <c r="GTM32" s="78"/>
      <c r="GTN32" s="78"/>
      <c r="GTO32" s="78"/>
      <c r="GTP32" s="78"/>
      <c r="GTQ32" s="78"/>
      <c r="GTR32" s="78"/>
      <c r="GTS32" s="78"/>
      <c r="GTT32" s="78"/>
      <c r="GTU32" s="78"/>
      <c r="GTV32" s="78"/>
      <c r="GTW32" s="78"/>
      <c r="GTX32" s="78"/>
      <c r="GTY32" s="78"/>
      <c r="GTZ32" s="78"/>
      <c r="GUA32" s="78"/>
      <c r="GUB32" s="78"/>
      <c r="GUC32" s="78"/>
      <c r="GUD32" s="78"/>
      <c r="GUE32" s="78"/>
      <c r="GUF32" s="78"/>
      <c r="GUG32" s="78"/>
      <c r="GUH32" s="78"/>
      <c r="GUI32" s="78"/>
      <c r="GUJ32" s="78"/>
      <c r="GUK32" s="78"/>
      <c r="GUL32" s="78"/>
      <c r="GUM32" s="78"/>
      <c r="GUN32" s="78"/>
      <c r="GUO32" s="78"/>
      <c r="GUP32" s="78"/>
      <c r="GUQ32" s="78"/>
      <c r="GUR32" s="78"/>
      <c r="GUS32" s="78"/>
      <c r="GUT32" s="78"/>
      <c r="GUU32" s="78"/>
      <c r="GUV32" s="78"/>
      <c r="GUW32" s="78"/>
      <c r="GUX32" s="78"/>
      <c r="GUY32" s="78"/>
      <c r="GUZ32" s="78"/>
      <c r="GVA32" s="78"/>
      <c r="GVB32" s="78"/>
      <c r="GVC32" s="78"/>
      <c r="GVD32" s="78"/>
      <c r="GVE32" s="78"/>
      <c r="GVF32" s="78"/>
      <c r="GVG32" s="78"/>
      <c r="GVH32" s="78"/>
      <c r="GVI32" s="78"/>
      <c r="GVJ32" s="78"/>
      <c r="GVK32" s="78"/>
      <c r="GVL32" s="78"/>
      <c r="GVM32" s="78"/>
      <c r="GVN32" s="78"/>
      <c r="GVO32" s="78"/>
      <c r="GVP32" s="78"/>
      <c r="GVQ32" s="78"/>
      <c r="GVR32" s="78"/>
      <c r="GVS32" s="78"/>
      <c r="GVT32" s="78"/>
      <c r="GVU32" s="78"/>
      <c r="GVV32" s="78"/>
      <c r="GVW32" s="78"/>
      <c r="GVX32" s="78"/>
      <c r="GVY32" s="78"/>
      <c r="GVZ32" s="78"/>
      <c r="GWA32" s="78"/>
      <c r="GWB32" s="78"/>
      <c r="GWC32" s="78"/>
      <c r="GWD32" s="78"/>
      <c r="GWE32" s="78"/>
      <c r="GWF32" s="78"/>
      <c r="GWG32" s="78"/>
      <c r="GWH32" s="78"/>
      <c r="GWI32" s="78"/>
      <c r="GWJ32" s="78"/>
      <c r="GWK32" s="78"/>
      <c r="GWL32" s="78"/>
      <c r="GWM32" s="78"/>
      <c r="GWN32" s="78"/>
      <c r="GWO32" s="78"/>
      <c r="GWP32" s="78"/>
      <c r="GWQ32" s="78"/>
      <c r="GWR32" s="78"/>
      <c r="GWS32" s="78"/>
      <c r="GWT32" s="78"/>
      <c r="GWU32" s="78"/>
      <c r="GWV32" s="78"/>
      <c r="GWW32" s="78"/>
      <c r="GWX32" s="78"/>
      <c r="GWY32" s="78"/>
      <c r="GWZ32" s="78"/>
      <c r="GXA32" s="78"/>
      <c r="GXB32" s="78"/>
      <c r="GXC32" s="78"/>
      <c r="GXD32" s="78"/>
      <c r="GXE32" s="78"/>
      <c r="GXF32" s="78"/>
      <c r="GXG32" s="78"/>
      <c r="GXH32" s="78"/>
      <c r="GXI32" s="78"/>
      <c r="GXJ32" s="78"/>
      <c r="GXK32" s="78"/>
      <c r="GXL32" s="78"/>
      <c r="GXM32" s="78"/>
      <c r="GXN32" s="78"/>
      <c r="GXO32" s="78"/>
      <c r="GXP32" s="78"/>
      <c r="GXQ32" s="78"/>
      <c r="GXR32" s="78"/>
      <c r="GXS32" s="78"/>
      <c r="GXT32" s="78"/>
      <c r="GXU32" s="78"/>
      <c r="GXV32" s="78"/>
      <c r="GXW32" s="78"/>
      <c r="GXX32" s="78"/>
      <c r="GXY32" s="78"/>
      <c r="GXZ32" s="78"/>
      <c r="GYA32" s="78"/>
      <c r="GYB32" s="78"/>
      <c r="GYC32" s="78"/>
      <c r="GYD32" s="78"/>
      <c r="GYE32" s="78"/>
      <c r="GYF32" s="78"/>
      <c r="GYG32" s="78"/>
      <c r="GYH32" s="78"/>
      <c r="GYI32" s="78"/>
      <c r="GYJ32" s="78"/>
      <c r="GYK32" s="78"/>
      <c r="GYL32" s="78"/>
      <c r="GYM32" s="78"/>
      <c r="GYN32" s="78"/>
      <c r="GYO32" s="78"/>
      <c r="GYP32" s="78"/>
      <c r="GYQ32" s="78"/>
      <c r="GYR32" s="78"/>
      <c r="GYS32" s="78"/>
      <c r="GYT32" s="78"/>
      <c r="GYU32" s="78"/>
      <c r="GYV32" s="78"/>
      <c r="GYW32" s="78"/>
      <c r="GYX32" s="78"/>
      <c r="GYY32" s="78"/>
      <c r="GYZ32" s="78"/>
      <c r="GZA32" s="78"/>
      <c r="GZB32" s="78"/>
      <c r="GZC32" s="78"/>
      <c r="GZD32" s="78"/>
      <c r="GZE32" s="78"/>
      <c r="GZF32" s="78"/>
      <c r="GZG32" s="78"/>
      <c r="GZH32" s="78"/>
      <c r="GZI32" s="78"/>
      <c r="GZJ32" s="78"/>
      <c r="GZK32" s="78"/>
      <c r="GZL32" s="78"/>
      <c r="GZM32" s="78"/>
      <c r="GZN32" s="78"/>
      <c r="GZO32" s="78"/>
      <c r="GZP32" s="78"/>
      <c r="GZQ32" s="78"/>
      <c r="GZR32" s="78"/>
      <c r="GZS32" s="78"/>
      <c r="GZT32" s="78"/>
      <c r="GZU32" s="78"/>
      <c r="GZV32" s="78"/>
      <c r="GZW32" s="78"/>
      <c r="GZX32" s="78"/>
      <c r="GZY32" s="78"/>
      <c r="GZZ32" s="78"/>
      <c r="HAA32" s="78"/>
      <c r="HAB32" s="78"/>
      <c r="HAC32" s="78"/>
      <c r="HAD32" s="78"/>
      <c r="HAE32" s="78"/>
      <c r="HAF32" s="78"/>
      <c r="HAG32" s="78"/>
      <c r="HAH32" s="78"/>
      <c r="HAI32" s="78"/>
      <c r="HAJ32" s="78"/>
      <c r="HAK32" s="78"/>
      <c r="HAL32" s="78"/>
      <c r="HAM32" s="78"/>
      <c r="HAN32" s="78"/>
      <c r="HAO32" s="78"/>
      <c r="HAP32" s="78"/>
      <c r="HAQ32" s="78"/>
      <c r="HAR32" s="78"/>
      <c r="HAS32" s="78"/>
      <c r="HAT32" s="78"/>
      <c r="HAU32" s="78"/>
      <c r="HAV32" s="78"/>
      <c r="HAW32" s="78"/>
      <c r="HAX32" s="78"/>
      <c r="HAY32" s="78"/>
      <c r="HAZ32" s="78"/>
      <c r="HBA32" s="78"/>
      <c r="HBB32" s="78"/>
      <c r="HBC32" s="78"/>
      <c r="HBD32" s="78"/>
      <c r="HBE32" s="78"/>
      <c r="HBF32" s="78"/>
      <c r="HBG32" s="78"/>
      <c r="HBH32" s="78"/>
      <c r="HBI32" s="78"/>
      <c r="HBJ32" s="78"/>
      <c r="HBK32" s="78"/>
      <c r="HBL32" s="78"/>
      <c r="HBM32" s="78"/>
      <c r="HBN32" s="78"/>
      <c r="HBO32" s="78"/>
      <c r="HBP32" s="78"/>
      <c r="HBQ32" s="78"/>
      <c r="HBR32" s="78"/>
      <c r="HBS32" s="78"/>
      <c r="HBT32" s="78"/>
      <c r="HBU32" s="78"/>
      <c r="HBV32" s="78"/>
      <c r="HBW32" s="78"/>
      <c r="HBX32" s="78"/>
      <c r="HBY32" s="78"/>
      <c r="HBZ32" s="78"/>
      <c r="HCA32" s="78"/>
      <c r="HCB32" s="78"/>
      <c r="HCC32" s="78"/>
      <c r="HCD32" s="78"/>
      <c r="HCE32" s="78"/>
      <c r="HCF32" s="78"/>
      <c r="HCG32" s="78"/>
      <c r="HCH32" s="78"/>
      <c r="HCI32" s="78"/>
      <c r="HCJ32" s="78"/>
      <c r="HCK32" s="78"/>
      <c r="HCL32" s="78"/>
      <c r="HCM32" s="78"/>
      <c r="HCN32" s="78"/>
      <c r="HCO32" s="78"/>
      <c r="HCP32" s="78"/>
      <c r="HCQ32" s="78"/>
      <c r="HCR32" s="78"/>
      <c r="HCS32" s="78"/>
      <c r="HCT32" s="78"/>
      <c r="HCU32" s="78"/>
      <c r="HCV32" s="78"/>
      <c r="HCW32" s="78"/>
      <c r="HCX32" s="78"/>
      <c r="HCY32" s="78"/>
      <c r="HCZ32" s="78"/>
      <c r="HDA32" s="78"/>
      <c r="HDB32" s="78"/>
      <c r="HDC32" s="78"/>
      <c r="HDD32" s="78"/>
      <c r="HDE32" s="78"/>
      <c r="HDF32" s="78"/>
      <c r="HDG32" s="78"/>
      <c r="HDH32" s="78"/>
      <c r="HDI32" s="78"/>
      <c r="HDJ32" s="78"/>
      <c r="HDK32" s="78"/>
      <c r="HDL32" s="78"/>
      <c r="HDM32" s="78"/>
      <c r="HDN32" s="78"/>
      <c r="HDO32" s="78"/>
      <c r="HDP32" s="78"/>
      <c r="HDQ32" s="78"/>
      <c r="HDR32" s="78"/>
      <c r="HDS32" s="78"/>
      <c r="HDT32" s="78"/>
      <c r="HDU32" s="78"/>
      <c r="HDV32" s="78"/>
      <c r="HDW32" s="78"/>
      <c r="HDX32" s="78"/>
      <c r="HDY32" s="78"/>
      <c r="HDZ32" s="78"/>
      <c r="HEA32" s="78"/>
      <c r="HEB32" s="78"/>
      <c r="HEC32" s="78"/>
      <c r="HED32" s="78"/>
      <c r="HEE32" s="78"/>
      <c r="HEF32" s="78"/>
      <c r="HEG32" s="78"/>
      <c r="HEH32" s="78"/>
      <c r="HEI32" s="78"/>
      <c r="HEJ32" s="78"/>
      <c r="HEK32" s="78"/>
      <c r="HEL32" s="78"/>
      <c r="HEM32" s="78"/>
      <c r="HEN32" s="78"/>
      <c r="HEO32" s="78"/>
      <c r="HEP32" s="78"/>
      <c r="HEQ32" s="78"/>
      <c r="HER32" s="78"/>
      <c r="HES32" s="78"/>
      <c r="HET32" s="78"/>
      <c r="HEU32" s="78"/>
      <c r="HEV32" s="78"/>
      <c r="HEW32" s="78"/>
      <c r="HEX32" s="78"/>
      <c r="HEY32" s="78"/>
      <c r="HEZ32" s="78"/>
      <c r="HFA32" s="78"/>
      <c r="HFB32" s="78"/>
      <c r="HFC32" s="78"/>
      <c r="HFD32" s="78"/>
      <c r="HFE32" s="78"/>
      <c r="HFF32" s="78"/>
      <c r="HFG32" s="78"/>
      <c r="HFH32" s="78"/>
      <c r="HFI32" s="78"/>
      <c r="HFJ32" s="78"/>
      <c r="HFK32" s="78"/>
      <c r="HFL32" s="78"/>
      <c r="HFM32" s="78"/>
      <c r="HFN32" s="78"/>
      <c r="HFO32" s="78"/>
      <c r="HFP32" s="78"/>
      <c r="HFQ32" s="78"/>
      <c r="HFR32" s="78"/>
      <c r="HFS32" s="78"/>
      <c r="HFT32" s="78"/>
      <c r="HFU32" s="78"/>
      <c r="HFV32" s="78"/>
      <c r="HFW32" s="78"/>
      <c r="HFX32" s="78"/>
      <c r="HFY32" s="78"/>
      <c r="HFZ32" s="78"/>
      <c r="HGA32" s="78"/>
      <c r="HGB32" s="78"/>
      <c r="HGC32" s="78"/>
      <c r="HGD32" s="78"/>
      <c r="HGE32" s="78"/>
      <c r="HGF32" s="78"/>
      <c r="HGG32" s="78"/>
      <c r="HGH32" s="78"/>
      <c r="HGI32" s="78"/>
      <c r="HGJ32" s="78"/>
      <c r="HGK32" s="78"/>
      <c r="HGL32" s="78"/>
      <c r="HGM32" s="78"/>
      <c r="HGN32" s="78"/>
      <c r="HGO32" s="78"/>
      <c r="HGP32" s="78"/>
      <c r="HGQ32" s="78"/>
      <c r="HGR32" s="78"/>
      <c r="HGS32" s="78"/>
      <c r="HGT32" s="78"/>
      <c r="HGU32" s="78"/>
      <c r="HGV32" s="78"/>
      <c r="HGW32" s="78"/>
      <c r="HGX32" s="78"/>
      <c r="HGY32" s="78"/>
      <c r="HGZ32" s="78"/>
      <c r="HHA32" s="78"/>
      <c r="HHB32" s="78"/>
      <c r="HHC32" s="78"/>
      <c r="HHD32" s="78"/>
      <c r="HHE32" s="78"/>
      <c r="HHF32" s="78"/>
      <c r="HHG32" s="78"/>
      <c r="HHH32" s="78"/>
      <c r="HHI32" s="78"/>
      <c r="HHJ32" s="78"/>
      <c r="HHK32" s="78"/>
      <c r="HHL32" s="78"/>
      <c r="HHM32" s="78"/>
      <c r="HHN32" s="78"/>
      <c r="HHO32" s="78"/>
      <c r="HHP32" s="78"/>
      <c r="HHQ32" s="78"/>
      <c r="HHR32" s="78"/>
      <c r="HHS32" s="78"/>
      <c r="HHT32" s="78"/>
      <c r="HHU32" s="78"/>
      <c r="HHV32" s="78"/>
      <c r="HHW32" s="78"/>
      <c r="HHX32" s="78"/>
      <c r="HHY32" s="78"/>
      <c r="HHZ32" s="78"/>
      <c r="HIA32" s="78"/>
      <c r="HIB32" s="78"/>
      <c r="HIC32" s="78"/>
      <c r="HID32" s="78"/>
      <c r="HIE32" s="78"/>
      <c r="HIF32" s="78"/>
      <c r="HIG32" s="78"/>
      <c r="HIH32" s="78"/>
      <c r="HII32" s="78"/>
      <c r="HIJ32" s="78"/>
      <c r="HIK32" s="78"/>
      <c r="HIL32" s="78"/>
      <c r="HIM32" s="78"/>
      <c r="HIN32" s="78"/>
      <c r="HIO32" s="78"/>
      <c r="HIP32" s="78"/>
      <c r="HIQ32" s="78"/>
      <c r="HIR32" s="78"/>
      <c r="HIS32" s="78"/>
      <c r="HIT32" s="78"/>
      <c r="HIU32" s="78"/>
      <c r="HIV32" s="78"/>
      <c r="HIW32" s="78"/>
      <c r="HIX32" s="78"/>
      <c r="HIY32" s="78"/>
      <c r="HIZ32" s="78"/>
      <c r="HJA32" s="78"/>
      <c r="HJB32" s="78"/>
      <c r="HJC32" s="78"/>
      <c r="HJD32" s="78"/>
      <c r="HJE32" s="78"/>
      <c r="HJF32" s="78"/>
      <c r="HJG32" s="78"/>
      <c r="HJH32" s="78"/>
      <c r="HJI32" s="78"/>
      <c r="HJJ32" s="78"/>
      <c r="HJK32" s="78"/>
      <c r="HJL32" s="78"/>
      <c r="HJM32" s="78"/>
      <c r="HJN32" s="78"/>
      <c r="HJO32" s="78"/>
      <c r="HJP32" s="78"/>
      <c r="HJQ32" s="78"/>
      <c r="HJR32" s="78"/>
      <c r="HJS32" s="78"/>
      <c r="HJT32" s="78"/>
      <c r="HJU32" s="78"/>
      <c r="HJV32" s="78"/>
      <c r="HJW32" s="78"/>
      <c r="HJX32" s="78"/>
      <c r="HJY32" s="78"/>
      <c r="HJZ32" s="78"/>
      <c r="HKA32" s="78"/>
      <c r="HKB32" s="78"/>
      <c r="HKC32" s="78"/>
      <c r="HKD32" s="78"/>
      <c r="HKE32" s="78"/>
      <c r="HKF32" s="78"/>
      <c r="HKG32" s="78"/>
      <c r="HKH32" s="78"/>
      <c r="HKI32" s="78"/>
      <c r="HKJ32" s="78"/>
      <c r="HKK32" s="78"/>
      <c r="HKL32" s="78"/>
      <c r="HKM32" s="78"/>
      <c r="HKN32" s="78"/>
      <c r="HKO32" s="78"/>
      <c r="HKP32" s="78"/>
      <c r="HKQ32" s="78"/>
      <c r="HKR32" s="78"/>
      <c r="HKS32" s="78"/>
      <c r="HKT32" s="78"/>
      <c r="HKU32" s="78"/>
      <c r="HKV32" s="78"/>
      <c r="HKW32" s="78"/>
      <c r="HKX32" s="78"/>
      <c r="HKY32" s="78"/>
      <c r="HKZ32" s="78"/>
      <c r="HLA32" s="78"/>
      <c r="HLB32" s="78"/>
      <c r="HLC32" s="78"/>
      <c r="HLD32" s="78"/>
      <c r="HLE32" s="78"/>
      <c r="HLF32" s="78"/>
      <c r="HLG32" s="78"/>
      <c r="HLH32" s="78"/>
      <c r="HLI32" s="78"/>
      <c r="HLJ32" s="78"/>
      <c r="HLK32" s="78"/>
      <c r="HLL32" s="78"/>
      <c r="HLM32" s="78"/>
      <c r="HLN32" s="78"/>
      <c r="HLO32" s="78"/>
      <c r="HLP32" s="78"/>
      <c r="HLQ32" s="78"/>
      <c r="HLR32" s="78"/>
      <c r="HLS32" s="78"/>
      <c r="HLT32" s="78"/>
      <c r="HLU32" s="78"/>
      <c r="HLV32" s="78"/>
      <c r="HLW32" s="78"/>
      <c r="HLX32" s="78"/>
      <c r="HLY32" s="78"/>
      <c r="HLZ32" s="78"/>
      <c r="HMA32" s="78"/>
      <c r="HMB32" s="78"/>
      <c r="HMC32" s="78"/>
      <c r="HMD32" s="78"/>
      <c r="HME32" s="78"/>
      <c r="HMF32" s="78"/>
      <c r="HMG32" s="78"/>
      <c r="HMH32" s="78"/>
      <c r="HMI32" s="78"/>
      <c r="HMJ32" s="78"/>
      <c r="HMK32" s="78"/>
      <c r="HML32" s="78"/>
      <c r="HMM32" s="78"/>
      <c r="HMN32" s="78"/>
      <c r="HMO32" s="78"/>
      <c r="HMP32" s="78"/>
      <c r="HMQ32" s="78"/>
      <c r="HMR32" s="78"/>
      <c r="HMS32" s="78"/>
      <c r="HMT32" s="78"/>
      <c r="HMU32" s="78"/>
      <c r="HMV32" s="78"/>
      <c r="HMW32" s="78"/>
      <c r="HMX32" s="78"/>
      <c r="HMY32" s="78"/>
      <c r="HMZ32" s="78"/>
      <c r="HNA32" s="78"/>
      <c r="HNB32" s="78"/>
      <c r="HNC32" s="78"/>
      <c r="HND32" s="78"/>
      <c r="HNE32" s="78"/>
      <c r="HNF32" s="78"/>
      <c r="HNG32" s="78"/>
      <c r="HNH32" s="78"/>
      <c r="HNI32" s="78"/>
      <c r="HNJ32" s="78"/>
      <c r="HNK32" s="78"/>
      <c r="HNL32" s="78"/>
      <c r="HNM32" s="78"/>
      <c r="HNN32" s="78"/>
      <c r="HNO32" s="78"/>
      <c r="HNP32" s="78"/>
      <c r="HNQ32" s="78"/>
      <c r="HNR32" s="78"/>
      <c r="HNS32" s="78"/>
      <c r="HNT32" s="78"/>
      <c r="HNU32" s="78"/>
      <c r="HNV32" s="78"/>
      <c r="HNW32" s="78"/>
      <c r="HNX32" s="78"/>
      <c r="HNY32" s="78"/>
      <c r="HNZ32" s="78"/>
      <c r="HOA32" s="78"/>
      <c r="HOB32" s="78"/>
      <c r="HOC32" s="78"/>
      <c r="HOD32" s="78"/>
      <c r="HOE32" s="78"/>
      <c r="HOF32" s="78"/>
      <c r="HOG32" s="78"/>
      <c r="HOH32" s="78"/>
      <c r="HOI32" s="78"/>
      <c r="HOJ32" s="78"/>
      <c r="HOK32" s="78"/>
      <c r="HOL32" s="78"/>
      <c r="HOM32" s="78"/>
      <c r="HON32" s="78"/>
      <c r="HOO32" s="78"/>
      <c r="HOP32" s="78"/>
      <c r="HOQ32" s="78"/>
      <c r="HOR32" s="78"/>
      <c r="HOS32" s="78"/>
      <c r="HOT32" s="78"/>
      <c r="HOU32" s="78"/>
      <c r="HOV32" s="78"/>
      <c r="HOW32" s="78"/>
      <c r="HOX32" s="78"/>
      <c r="HOY32" s="78"/>
      <c r="HOZ32" s="78"/>
      <c r="HPA32" s="78"/>
      <c r="HPB32" s="78"/>
      <c r="HPC32" s="78"/>
      <c r="HPD32" s="78"/>
      <c r="HPE32" s="78"/>
      <c r="HPF32" s="78"/>
      <c r="HPG32" s="78"/>
      <c r="HPH32" s="78"/>
      <c r="HPI32" s="78"/>
      <c r="HPJ32" s="78"/>
      <c r="HPK32" s="78"/>
      <c r="HPL32" s="78"/>
      <c r="HPM32" s="78"/>
      <c r="HPN32" s="78"/>
      <c r="HPO32" s="78"/>
      <c r="HPP32" s="78"/>
      <c r="HPQ32" s="78"/>
      <c r="HPR32" s="78"/>
      <c r="HPS32" s="78"/>
      <c r="HPT32" s="78"/>
      <c r="HPU32" s="78"/>
      <c r="HPV32" s="78"/>
      <c r="HPW32" s="78"/>
      <c r="HPX32" s="78"/>
      <c r="HPY32" s="78"/>
      <c r="HPZ32" s="78"/>
      <c r="HQA32" s="78"/>
      <c r="HQB32" s="78"/>
      <c r="HQC32" s="78"/>
      <c r="HQD32" s="78"/>
      <c r="HQE32" s="78"/>
      <c r="HQF32" s="78"/>
      <c r="HQG32" s="78"/>
      <c r="HQH32" s="78"/>
      <c r="HQI32" s="78"/>
      <c r="HQJ32" s="78"/>
      <c r="HQK32" s="78"/>
      <c r="HQL32" s="78"/>
      <c r="HQM32" s="78"/>
      <c r="HQN32" s="78"/>
      <c r="HQO32" s="78"/>
      <c r="HQP32" s="78"/>
      <c r="HQQ32" s="78"/>
      <c r="HQR32" s="78"/>
      <c r="HQS32" s="78"/>
      <c r="HQT32" s="78"/>
      <c r="HQU32" s="78"/>
      <c r="HQV32" s="78"/>
      <c r="HQW32" s="78"/>
      <c r="HQX32" s="78"/>
      <c r="HQY32" s="78"/>
      <c r="HQZ32" s="78"/>
      <c r="HRA32" s="78"/>
      <c r="HRB32" s="78"/>
      <c r="HRC32" s="78"/>
      <c r="HRD32" s="78"/>
      <c r="HRE32" s="78"/>
      <c r="HRF32" s="78"/>
      <c r="HRG32" s="78"/>
      <c r="HRH32" s="78"/>
      <c r="HRI32" s="78"/>
      <c r="HRJ32" s="78"/>
      <c r="HRK32" s="78"/>
      <c r="HRL32" s="78"/>
      <c r="HRM32" s="78"/>
      <c r="HRN32" s="78"/>
      <c r="HRO32" s="78"/>
      <c r="HRP32" s="78"/>
      <c r="HRQ32" s="78"/>
      <c r="HRR32" s="78"/>
      <c r="HRS32" s="78"/>
      <c r="HRT32" s="78"/>
      <c r="HRU32" s="78"/>
      <c r="HRV32" s="78"/>
      <c r="HRW32" s="78"/>
      <c r="HRX32" s="78"/>
      <c r="HRY32" s="78"/>
      <c r="HRZ32" s="78"/>
      <c r="HSA32" s="78"/>
      <c r="HSB32" s="78"/>
      <c r="HSC32" s="78"/>
      <c r="HSD32" s="78"/>
      <c r="HSE32" s="78"/>
      <c r="HSF32" s="78"/>
      <c r="HSG32" s="78"/>
      <c r="HSH32" s="78"/>
      <c r="HSI32" s="78"/>
      <c r="HSJ32" s="78"/>
      <c r="HSK32" s="78"/>
      <c r="HSL32" s="78"/>
      <c r="HSM32" s="78"/>
      <c r="HSN32" s="78"/>
      <c r="HSO32" s="78"/>
      <c r="HSP32" s="78"/>
      <c r="HSQ32" s="78"/>
      <c r="HSR32" s="78"/>
      <c r="HSS32" s="78"/>
      <c r="HST32" s="78"/>
      <c r="HSU32" s="78"/>
      <c r="HSV32" s="78"/>
      <c r="HSW32" s="78"/>
      <c r="HSX32" s="78"/>
      <c r="HSY32" s="78"/>
      <c r="HSZ32" s="78"/>
      <c r="HTA32" s="78"/>
      <c r="HTB32" s="78"/>
      <c r="HTC32" s="78"/>
      <c r="HTD32" s="78"/>
      <c r="HTE32" s="78"/>
      <c r="HTF32" s="78"/>
      <c r="HTG32" s="78"/>
      <c r="HTH32" s="78"/>
      <c r="HTI32" s="78"/>
      <c r="HTJ32" s="78"/>
      <c r="HTK32" s="78"/>
      <c r="HTL32" s="78"/>
      <c r="HTM32" s="78"/>
      <c r="HTN32" s="78"/>
      <c r="HTO32" s="78"/>
      <c r="HTP32" s="78"/>
      <c r="HTQ32" s="78"/>
      <c r="HTR32" s="78"/>
      <c r="HTS32" s="78"/>
      <c r="HTT32" s="78"/>
      <c r="HTU32" s="78"/>
      <c r="HTV32" s="78"/>
      <c r="HTW32" s="78"/>
      <c r="HTX32" s="78"/>
      <c r="HTY32" s="78"/>
      <c r="HTZ32" s="78"/>
      <c r="HUA32" s="78"/>
      <c r="HUB32" s="78"/>
      <c r="HUC32" s="78"/>
      <c r="HUD32" s="78"/>
      <c r="HUE32" s="78"/>
      <c r="HUF32" s="78"/>
      <c r="HUG32" s="78"/>
      <c r="HUH32" s="78"/>
      <c r="HUI32" s="78"/>
      <c r="HUJ32" s="78"/>
      <c r="HUK32" s="78"/>
      <c r="HUL32" s="78"/>
      <c r="HUM32" s="78"/>
      <c r="HUN32" s="78"/>
      <c r="HUO32" s="78"/>
      <c r="HUP32" s="78"/>
      <c r="HUQ32" s="78"/>
      <c r="HUR32" s="78"/>
      <c r="HUS32" s="78"/>
      <c r="HUT32" s="78"/>
      <c r="HUU32" s="78"/>
      <c r="HUV32" s="78"/>
      <c r="HUW32" s="78"/>
      <c r="HUX32" s="78"/>
      <c r="HUY32" s="78"/>
      <c r="HUZ32" s="78"/>
      <c r="HVA32" s="78"/>
      <c r="HVB32" s="78"/>
      <c r="HVC32" s="78"/>
      <c r="HVD32" s="78"/>
      <c r="HVE32" s="78"/>
      <c r="HVF32" s="78"/>
      <c r="HVG32" s="78"/>
      <c r="HVH32" s="78"/>
      <c r="HVI32" s="78"/>
      <c r="HVJ32" s="78"/>
      <c r="HVK32" s="78"/>
      <c r="HVL32" s="78"/>
      <c r="HVM32" s="78"/>
      <c r="HVN32" s="78"/>
      <c r="HVO32" s="78"/>
      <c r="HVP32" s="78"/>
      <c r="HVQ32" s="78"/>
      <c r="HVR32" s="78"/>
      <c r="HVS32" s="78"/>
      <c r="HVT32" s="78"/>
      <c r="HVU32" s="78"/>
      <c r="HVV32" s="78"/>
      <c r="HVW32" s="78"/>
      <c r="HVX32" s="78"/>
      <c r="HVY32" s="78"/>
      <c r="HVZ32" s="78"/>
      <c r="HWA32" s="78"/>
      <c r="HWB32" s="78"/>
      <c r="HWC32" s="78"/>
      <c r="HWD32" s="78"/>
      <c r="HWE32" s="78"/>
      <c r="HWF32" s="78"/>
      <c r="HWG32" s="78"/>
      <c r="HWH32" s="78"/>
      <c r="HWI32" s="78"/>
      <c r="HWJ32" s="78"/>
      <c r="HWK32" s="78"/>
      <c r="HWL32" s="78"/>
      <c r="HWM32" s="78"/>
      <c r="HWN32" s="78"/>
      <c r="HWO32" s="78"/>
      <c r="HWP32" s="78"/>
      <c r="HWQ32" s="78"/>
      <c r="HWR32" s="78"/>
      <c r="HWS32" s="78"/>
      <c r="HWT32" s="78"/>
      <c r="HWU32" s="78"/>
      <c r="HWV32" s="78"/>
      <c r="HWW32" s="78"/>
      <c r="HWX32" s="78"/>
      <c r="HWY32" s="78"/>
      <c r="HWZ32" s="78"/>
      <c r="HXA32" s="78"/>
      <c r="HXB32" s="78"/>
      <c r="HXC32" s="78"/>
      <c r="HXD32" s="78"/>
      <c r="HXE32" s="78"/>
      <c r="HXF32" s="78"/>
      <c r="HXG32" s="78"/>
      <c r="HXH32" s="78"/>
      <c r="HXI32" s="78"/>
      <c r="HXJ32" s="78"/>
      <c r="HXK32" s="78"/>
      <c r="HXL32" s="78"/>
      <c r="HXM32" s="78"/>
      <c r="HXN32" s="78"/>
      <c r="HXO32" s="78"/>
      <c r="HXP32" s="78"/>
      <c r="HXQ32" s="78"/>
      <c r="HXR32" s="78"/>
      <c r="HXS32" s="78"/>
      <c r="HXT32" s="78"/>
      <c r="HXU32" s="78"/>
      <c r="HXV32" s="78"/>
      <c r="HXW32" s="78"/>
      <c r="HXX32" s="78"/>
      <c r="HXY32" s="78"/>
      <c r="HXZ32" s="78"/>
      <c r="HYA32" s="78"/>
      <c r="HYB32" s="78"/>
      <c r="HYC32" s="78"/>
      <c r="HYD32" s="78"/>
      <c r="HYE32" s="78"/>
      <c r="HYF32" s="78"/>
      <c r="HYG32" s="78"/>
      <c r="HYH32" s="78"/>
      <c r="HYI32" s="78"/>
      <c r="HYJ32" s="78"/>
      <c r="HYK32" s="78"/>
      <c r="HYL32" s="78"/>
      <c r="HYM32" s="78"/>
      <c r="HYN32" s="78"/>
      <c r="HYO32" s="78"/>
      <c r="HYP32" s="78"/>
      <c r="HYQ32" s="78"/>
      <c r="HYR32" s="78"/>
      <c r="HYS32" s="78"/>
      <c r="HYT32" s="78"/>
      <c r="HYU32" s="78"/>
      <c r="HYV32" s="78"/>
      <c r="HYW32" s="78"/>
      <c r="HYX32" s="78"/>
      <c r="HYY32" s="78"/>
      <c r="HYZ32" s="78"/>
      <c r="HZA32" s="78"/>
      <c r="HZB32" s="78"/>
      <c r="HZC32" s="78"/>
      <c r="HZD32" s="78"/>
      <c r="HZE32" s="78"/>
      <c r="HZF32" s="78"/>
      <c r="HZG32" s="78"/>
      <c r="HZH32" s="78"/>
      <c r="HZI32" s="78"/>
      <c r="HZJ32" s="78"/>
      <c r="HZK32" s="78"/>
      <c r="HZL32" s="78"/>
      <c r="HZM32" s="78"/>
      <c r="HZN32" s="78"/>
      <c r="HZO32" s="78"/>
      <c r="HZP32" s="78"/>
      <c r="HZQ32" s="78"/>
      <c r="HZR32" s="78"/>
      <c r="HZS32" s="78"/>
      <c r="HZT32" s="78"/>
      <c r="HZU32" s="78"/>
      <c r="HZV32" s="78"/>
      <c r="HZW32" s="78"/>
      <c r="HZX32" s="78"/>
      <c r="HZY32" s="78"/>
      <c r="HZZ32" s="78"/>
      <c r="IAA32" s="78"/>
      <c r="IAB32" s="78"/>
      <c r="IAC32" s="78"/>
      <c r="IAD32" s="78"/>
      <c r="IAE32" s="78"/>
      <c r="IAF32" s="78"/>
      <c r="IAG32" s="78"/>
      <c r="IAH32" s="78"/>
      <c r="IAI32" s="78"/>
      <c r="IAJ32" s="78"/>
      <c r="IAK32" s="78"/>
      <c r="IAL32" s="78"/>
      <c r="IAM32" s="78"/>
      <c r="IAN32" s="78"/>
      <c r="IAO32" s="78"/>
      <c r="IAP32" s="78"/>
      <c r="IAQ32" s="78"/>
      <c r="IAR32" s="78"/>
      <c r="IAS32" s="78"/>
      <c r="IAT32" s="78"/>
      <c r="IAU32" s="78"/>
      <c r="IAV32" s="78"/>
      <c r="IAW32" s="78"/>
      <c r="IAX32" s="78"/>
      <c r="IAY32" s="78"/>
      <c r="IAZ32" s="78"/>
      <c r="IBA32" s="78"/>
      <c r="IBB32" s="78"/>
      <c r="IBC32" s="78"/>
      <c r="IBD32" s="78"/>
      <c r="IBE32" s="78"/>
      <c r="IBF32" s="78"/>
      <c r="IBG32" s="78"/>
      <c r="IBH32" s="78"/>
      <c r="IBI32" s="78"/>
      <c r="IBJ32" s="78"/>
      <c r="IBK32" s="78"/>
      <c r="IBL32" s="78"/>
      <c r="IBM32" s="78"/>
      <c r="IBN32" s="78"/>
      <c r="IBO32" s="78"/>
      <c r="IBP32" s="78"/>
      <c r="IBQ32" s="78"/>
      <c r="IBR32" s="78"/>
      <c r="IBS32" s="78"/>
      <c r="IBT32" s="78"/>
      <c r="IBU32" s="78"/>
      <c r="IBV32" s="78"/>
      <c r="IBW32" s="78"/>
      <c r="IBX32" s="78"/>
      <c r="IBY32" s="78"/>
      <c r="IBZ32" s="78"/>
      <c r="ICA32" s="78"/>
      <c r="ICB32" s="78"/>
      <c r="ICC32" s="78"/>
      <c r="ICD32" s="78"/>
      <c r="ICE32" s="78"/>
      <c r="ICF32" s="78"/>
      <c r="ICG32" s="78"/>
      <c r="ICH32" s="78"/>
      <c r="ICI32" s="78"/>
      <c r="ICJ32" s="78"/>
      <c r="ICK32" s="78"/>
      <c r="ICL32" s="78"/>
      <c r="ICM32" s="78"/>
      <c r="ICN32" s="78"/>
      <c r="ICO32" s="78"/>
      <c r="ICP32" s="78"/>
      <c r="ICQ32" s="78"/>
      <c r="ICR32" s="78"/>
      <c r="ICS32" s="78"/>
      <c r="ICT32" s="78"/>
      <c r="ICU32" s="78"/>
      <c r="ICV32" s="78"/>
      <c r="ICW32" s="78"/>
      <c r="ICX32" s="78"/>
      <c r="ICY32" s="78"/>
      <c r="ICZ32" s="78"/>
      <c r="IDA32" s="78"/>
      <c r="IDB32" s="78"/>
      <c r="IDC32" s="78"/>
      <c r="IDD32" s="78"/>
      <c r="IDE32" s="78"/>
      <c r="IDF32" s="78"/>
      <c r="IDG32" s="78"/>
      <c r="IDH32" s="78"/>
      <c r="IDI32" s="78"/>
      <c r="IDJ32" s="78"/>
      <c r="IDK32" s="78"/>
      <c r="IDL32" s="78"/>
      <c r="IDM32" s="78"/>
      <c r="IDN32" s="78"/>
      <c r="IDO32" s="78"/>
      <c r="IDP32" s="78"/>
      <c r="IDQ32" s="78"/>
      <c r="IDR32" s="78"/>
      <c r="IDS32" s="78"/>
      <c r="IDT32" s="78"/>
      <c r="IDU32" s="78"/>
      <c r="IDV32" s="78"/>
      <c r="IDW32" s="78"/>
      <c r="IDX32" s="78"/>
      <c r="IDY32" s="78"/>
      <c r="IDZ32" s="78"/>
      <c r="IEA32" s="78"/>
      <c r="IEB32" s="78"/>
      <c r="IEC32" s="78"/>
      <c r="IED32" s="78"/>
      <c r="IEE32" s="78"/>
      <c r="IEF32" s="78"/>
      <c r="IEG32" s="78"/>
      <c r="IEH32" s="78"/>
      <c r="IEI32" s="78"/>
      <c r="IEJ32" s="78"/>
      <c r="IEK32" s="78"/>
      <c r="IEL32" s="78"/>
      <c r="IEM32" s="78"/>
      <c r="IEN32" s="78"/>
      <c r="IEO32" s="78"/>
      <c r="IEP32" s="78"/>
      <c r="IEQ32" s="78"/>
      <c r="IER32" s="78"/>
      <c r="IES32" s="78"/>
      <c r="IET32" s="78"/>
      <c r="IEU32" s="78"/>
      <c r="IEV32" s="78"/>
      <c r="IEW32" s="78"/>
      <c r="IEX32" s="78"/>
      <c r="IEY32" s="78"/>
      <c r="IEZ32" s="78"/>
      <c r="IFA32" s="78"/>
      <c r="IFB32" s="78"/>
      <c r="IFC32" s="78"/>
      <c r="IFD32" s="78"/>
      <c r="IFE32" s="78"/>
      <c r="IFF32" s="78"/>
      <c r="IFG32" s="78"/>
      <c r="IFH32" s="78"/>
      <c r="IFI32" s="78"/>
      <c r="IFJ32" s="78"/>
      <c r="IFK32" s="78"/>
      <c r="IFL32" s="78"/>
      <c r="IFM32" s="78"/>
      <c r="IFN32" s="78"/>
      <c r="IFO32" s="78"/>
      <c r="IFP32" s="78"/>
      <c r="IFQ32" s="78"/>
      <c r="IFR32" s="78"/>
      <c r="IFS32" s="78"/>
      <c r="IFT32" s="78"/>
      <c r="IFU32" s="78"/>
      <c r="IFV32" s="78"/>
      <c r="IFW32" s="78"/>
      <c r="IFX32" s="78"/>
      <c r="IFY32" s="78"/>
      <c r="IFZ32" s="78"/>
      <c r="IGA32" s="78"/>
      <c r="IGB32" s="78"/>
      <c r="IGC32" s="78"/>
      <c r="IGD32" s="78"/>
      <c r="IGE32" s="78"/>
      <c r="IGF32" s="78"/>
      <c r="IGG32" s="78"/>
      <c r="IGH32" s="78"/>
      <c r="IGI32" s="78"/>
      <c r="IGJ32" s="78"/>
      <c r="IGK32" s="78"/>
      <c r="IGL32" s="78"/>
      <c r="IGM32" s="78"/>
      <c r="IGN32" s="78"/>
      <c r="IGO32" s="78"/>
      <c r="IGP32" s="78"/>
      <c r="IGQ32" s="78"/>
      <c r="IGR32" s="78"/>
      <c r="IGS32" s="78"/>
      <c r="IGT32" s="78"/>
      <c r="IGU32" s="78"/>
      <c r="IGV32" s="78"/>
      <c r="IGW32" s="78"/>
      <c r="IGX32" s="78"/>
      <c r="IGY32" s="78"/>
      <c r="IGZ32" s="78"/>
      <c r="IHA32" s="78"/>
      <c r="IHB32" s="78"/>
      <c r="IHC32" s="78"/>
      <c r="IHD32" s="78"/>
      <c r="IHE32" s="78"/>
      <c r="IHF32" s="78"/>
      <c r="IHG32" s="78"/>
      <c r="IHH32" s="78"/>
      <c r="IHI32" s="78"/>
      <c r="IHJ32" s="78"/>
      <c r="IHK32" s="78"/>
      <c r="IHL32" s="78"/>
      <c r="IHM32" s="78"/>
      <c r="IHN32" s="78"/>
      <c r="IHO32" s="78"/>
      <c r="IHP32" s="78"/>
      <c r="IHQ32" s="78"/>
      <c r="IHR32" s="78"/>
      <c r="IHS32" s="78"/>
      <c r="IHT32" s="78"/>
      <c r="IHU32" s="78"/>
      <c r="IHV32" s="78"/>
      <c r="IHW32" s="78"/>
      <c r="IHX32" s="78"/>
      <c r="IHY32" s="78"/>
      <c r="IHZ32" s="78"/>
      <c r="IIA32" s="78"/>
      <c r="IIB32" s="78"/>
      <c r="IIC32" s="78"/>
      <c r="IID32" s="78"/>
      <c r="IIE32" s="78"/>
      <c r="IIF32" s="78"/>
      <c r="IIG32" s="78"/>
      <c r="IIH32" s="78"/>
      <c r="III32" s="78"/>
      <c r="IIJ32" s="78"/>
      <c r="IIK32" s="78"/>
      <c r="IIL32" s="78"/>
      <c r="IIM32" s="78"/>
      <c r="IIN32" s="78"/>
      <c r="IIO32" s="78"/>
      <c r="IIP32" s="78"/>
      <c r="IIQ32" s="78"/>
      <c r="IIR32" s="78"/>
      <c r="IIS32" s="78"/>
      <c r="IIT32" s="78"/>
      <c r="IIU32" s="78"/>
      <c r="IIV32" s="78"/>
      <c r="IIW32" s="78"/>
      <c r="IIX32" s="78"/>
      <c r="IIY32" s="78"/>
      <c r="IIZ32" s="78"/>
      <c r="IJA32" s="78"/>
      <c r="IJB32" s="78"/>
      <c r="IJC32" s="78"/>
      <c r="IJD32" s="78"/>
      <c r="IJE32" s="78"/>
      <c r="IJF32" s="78"/>
      <c r="IJG32" s="78"/>
      <c r="IJH32" s="78"/>
      <c r="IJI32" s="78"/>
      <c r="IJJ32" s="78"/>
      <c r="IJK32" s="78"/>
      <c r="IJL32" s="78"/>
      <c r="IJM32" s="78"/>
      <c r="IJN32" s="78"/>
      <c r="IJO32" s="78"/>
      <c r="IJP32" s="78"/>
      <c r="IJQ32" s="78"/>
      <c r="IJR32" s="78"/>
      <c r="IJS32" s="78"/>
      <c r="IJT32" s="78"/>
      <c r="IJU32" s="78"/>
      <c r="IJV32" s="78"/>
      <c r="IJW32" s="78"/>
      <c r="IJX32" s="78"/>
      <c r="IJY32" s="78"/>
      <c r="IJZ32" s="78"/>
      <c r="IKA32" s="78"/>
      <c r="IKB32" s="78"/>
      <c r="IKC32" s="78"/>
      <c r="IKD32" s="78"/>
      <c r="IKE32" s="78"/>
      <c r="IKF32" s="78"/>
      <c r="IKG32" s="78"/>
      <c r="IKH32" s="78"/>
      <c r="IKI32" s="78"/>
      <c r="IKJ32" s="78"/>
      <c r="IKK32" s="78"/>
      <c r="IKL32" s="78"/>
      <c r="IKM32" s="78"/>
      <c r="IKN32" s="78"/>
      <c r="IKO32" s="78"/>
      <c r="IKP32" s="78"/>
      <c r="IKQ32" s="78"/>
      <c r="IKR32" s="78"/>
      <c r="IKS32" s="78"/>
      <c r="IKT32" s="78"/>
      <c r="IKU32" s="78"/>
      <c r="IKV32" s="78"/>
      <c r="IKW32" s="78"/>
      <c r="IKX32" s="78"/>
      <c r="IKY32" s="78"/>
      <c r="IKZ32" s="78"/>
      <c r="ILA32" s="78"/>
      <c r="ILB32" s="78"/>
      <c r="ILC32" s="78"/>
      <c r="ILD32" s="78"/>
      <c r="ILE32" s="78"/>
      <c r="ILF32" s="78"/>
      <c r="ILG32" s="78"/>
      <c r="ILH32" s="78"/>
      <c r="ILI32" s="78"/>
      <c r="ILJ32" s="78"/>
      <c r="ILK32" s="78"/>
      <c r="ILL32" s="78"/>
      <c r="ILM32" s="78"/>
      <c r="ILN32" s="78"/>
      <c r="ILO32" s="78"/>
      <c r="ILP32" s="78"/>
      <c r="ILQ32" s="78"/>
      <c r="ILR32" s="78"/>
      <c r="ILS32" s="78"/>
      <c r="ILT32" s="78"/>
      <c r="ILU32" s="78"/>
      <c r="ILV32" s="78"/>
      <c r="ILW32" s="78"/>
      <c r="ILX32" s="78"/>
      <c r="ILY32" s="78"/>
      <c r="ILZ32" s="78"/>
      <c r="IMA32" s="78"/>
      <c r="IMB32" s="78"/>
      <c r="IMC32" s="78"/>
      <c r="IMD32" s="78"/>
      <c r="IME32" s="78"/>
      <c r="IMF32" s="78"/>
      <c r="IMG32" s="78"/>
      <c r="IMH32" s="78"/>
      <c r="IMI32" s="78"/>
      <c r="IMJ32" s="78"/>
      <c r="IMK32" s="78"/>
      <c r="IML32" s="78"/>
      <c r="IMM32" s="78"/>
      <c r="IMN32" s="78"/>
      <c r="IMO32" s="78"/>
      <c r="IMP32" s="78"/>
      <c r="IMQ32" s="78"/>
      <c r="IMR32" s="78"/>
      <c r="IMS32" s="78"/>
      <c r="IMT32" s="78"/>
      <c r="IMU32" s="78"/>
      <c r="IMV32" s="78"/>
      <c r="IMW32" s="78"/>
      <c r="IMX32" s="78"/>
      <c r="IMY32" s="78"/>
      <c r="IMZ32" s="78"/>
      <c r="INA32" s="78"/>
      <c r="INB32" s="78"/>
      <c r="INC32" s="78"/>
      <c r="IND32" s="78"/>
      <c r="INE32" s="78"/>
      <c r="INF32" s="78"/>
      <c r="ING32" s="78"/>
      <c r="INH32" s="78"/>
      <c r="INI32" s="78"/>
      <c r="INJ32" s="78"/>
      <c r="INK32" s="78"/>
      <c r="INL32" s="78"/>
      <c r="INM32" s="78"/>
      <c r="INN32" s="78"/>
      <c r="INO32" s="78"/>
      <c r="INP32" s="78"/>
      <c r="INQ32" s="78"/>
      <c r="INR32" s="78"/>
      <c r="INS32" s="78"/>
      <c r="INT32" s="78"/>
      <c r="INU32" s="78"/>
      <c r="INV32" s="78"/>
      <c r="INW32" s="78"/>
      <c r="INX32" s="78"/>
      <c r="INY32" s="78"/>
      <c r="INZ32" s="78"/>
      <c r="IOA32" s="78"/>
      <c r="IOB32" s="78"/>
      <c r="IOC32" s="78"/>
      <c r="IOD32" s="78"/>
      <c r="IOE32" s="78"/>
      <c r="IOF32" s="78"/>
      <c r="IOG32" s="78"/>
      <c r="IOH32" s="78"/>
      <c r="IOI32" s="78"/>
      <c r="IOJ32" s="78"/>
      <c r="IOK32" s="78"/>
      <c r="IOL32" s="78"/>
      <c r="IOM32" s="78"/>
      <c r="ION32" s="78"/>
      <c r="IOO32" s="78"/>
      <c r="IOP32" s="78"/>
      <c r="IOQ32" s="78"/>
      <c r="IOR32" s="78"/>
      <c r="IOS32" s="78"/>
      <c r="IOT32" s="78"/>
      <c r="IOU32" s="78"/>
      <c r="IOV32" s="78"/>
      <c r="IOW32" s="78"/>
      <c r="IOX32" s="78"/>
      <c r="IOY32" s="78"/>
      <c r="IOZ32" s="78"/>
      <c r="IPA32" s="78"/>
      <c r="IPB32" s="78"/>
      <c r="IPC32" s="78"/>
      <c r="IPD32" s="78"/>
      <c r="IPE32" s="78"/>
      <c r="IPF32" s="78"/>
      <c r="IPG32" s="78"/>
      <c r="IPH32" s="78"/>
      <c r="IPI32" s="78"/>
      <c r="IPJ32" s="78"/>
      <c r="IPK32" s="78"/>
      <c r="IPL32" s="78"/>
      <c r="IPM32" s="78"/>
      <c r="IPN32" s="78"/>
      <c r="IPO32" s="78"/>
      <c r="IPP32" s="78"/>
      <c r="IPQ32" s="78"/>
      <c r="IPR32" s="78"/>
      <c r="IPS32" s="78"/>
      <c r="IPT32" s="78"/>
      <c r="IPU32" s="78"/>
      <c r="IPV32" s="78"/>
      <c r="IPW32" s="78"/>
      <c r="IPX32" s="78"/>
      <c r="IPY32" s="78"/>
      <c r="IPZ32" s="78"/>
      <c r="IQA32" s="78"/>
      <c r="IQB32" s="78"/>
      <c r="IQC32" s="78"/>
      <c r="IQD32" s="78"/>
      <c r="IQE32" s="78"/>
      <c r="IQF32" s="78"/>
      <c r="IQG32" s="78"/>
      <c r="IQH32" s="78"/>
      <c r="IQI32" s="78"/>
      <c r="IQJ32" s="78"/>
      <c r="IQK32" s="78"/>
      <c r="IQL32" s="78"/>
      <c r="IQM32" s="78"/>
      <c r="IQN32" s="78"/>
      <c r="IQO32" s="78"/>
      <c r="IQP32" s="78"/>
      <c r="IQQ32" s="78"/>
      <c r="IQR32" s="78"/>
      <c r="IQS32" s="78"/>
      <c r="IQT32" s="78"/>
      <c r="IQU32" s="78"/>
      <c r="IQV32" s="78"/>
      <c r="IQW32" s="78"/>
      <c r="IQX32" s="78"/>
      <c r="IQY32" s="78"/>
      <c r="IQZ32" s="78"/>
      <c r="IRA32" s="78"/>
      <c r="IRB32" s="78"/>
      <c r="IRC32" s="78"/>
      <c r="IRD32" s="78"/>
      <c r="IRE32" s="78"/>
      <c r="IRF32" s="78"/>
      <c r="IRG32" s="78"/>
      <c r="IRH32" s="78"/>
      <c r="IRI32" s="78"/>
      <c r="IRJ32" s="78"/>
      <c r="IRK32" s="78"/>
      <c r="IRL32" s="78"/>
      <c r="IRM32" s="78"/>
      <c r="IRN32" s="78"/>
      <c r="IRO32" s="78"/>
      <c r="IRP32" s="78"/>
      <c r="IRQ32" s="78"/>
      <c r="IRR32" s="78"/>
      <c r="IRS32" s="78"/>
      <c r="IRT32" s="78"/>
      <c r="IRU32" s="78"/>
      <c r="IRV32" s="78"/>
      <c r="IRW32" s="78"/>
      <c r="IRX32" s="78"/>
      <c r="IRY32" s="78"/>
      <c r="IRZ32" s="78"/>
      <c r="ISA32" s="78"/>
      <c r="ISB32" s="78"/>
      <c r="ISC32" s="78"/>
      <c r="ISD32" s="78"/>
      <c r="ISE32" s="78"/>
      <c r="ISF32" s="78"/>
      <c r="ISG32" s="78"/>
      <c r="ISH32" s="78"/>
      <c r="ISI32" s="78"/>
      <c r="ISJ32" s="78"/>
      <c r="ISK32" s="78"/>
      <c r="ISL32" s="78"/>
      <c r="ISM32" s="78"/>
      <c r="ISN32" s="78"/>
      <c r="ISO32" s="78"/>
      <c r="ISP32" s="78"/>
      <c r="ISQ32" s="78"/>
      <c r="ISR32" s="78"/>
      <c r="ISS32" s="78"/>
      <c r="IST32" s="78"/>
      <c r="ISU32" s="78"/>
      <c r="ISV32" s="78"/>
      <c r="ISW32" s="78"/>
      <c r="ISX32" s="78"/>
      <c r="ISY32" s="78"/>
      <c r="ISZ32" s="78"/>
      <c r="ITA32" s="78"/>
      <c r="ITB32" s="78"/>
      <c r="ITC32" s="78"/>
      <c r="ITD32" s="78"/>
      <c r="ITE32" s="78"/>
      <c r="ITF32" s="78"/>
      <c r="ITG32" s="78"/>
      <c r="ITH32" s="78"/>
      <c r="ITI32" s="78"/>
      <c r="ITJ32" s="78"/>
      <c r="ITK32" s="78"/>
      <c r="ITL32" s="78"/>
      <c r="ITM32" s="78"/>
      <c r="ITN32" s="78"/>
      <c r="ITO32" s="78"/>
      <c r="ITP32" s="78"/>
      <c r="ITQ32" s="78"/>
      <c r="ITR32" s="78"/>
      <c r="ITS32" s="78"/>
      <c r="ITT32" s="78"/>
      <c r="ITU32" s="78"/>
      <c r="ITV32" s="78"/>
      <c r="ITW32" s="78"/>
      <c r="ITX32" s="78"/>
      <c r="ITY32" s="78"/>
      <c r="ITZ32" s="78"/>
      <c r="IUA32" s="78"/>
      <c r="IUB32" s="78"/>
      <c r="IUC32" s="78"/>
      <c r="IUD32" s="78"/>
      <c r="IUE32" s="78"/>
      <c r="IUF32" s="78"/>
      <c r="IUG32" s="78"/>
      <c r="IUH32" s="78"/>
      <c r="IUI32" s="78"/>
      <c r="IUJ32" s="78"/>
      <c r="IUK32" s="78"/>
      <c r="IUL32" s="78"/>
      <c r="IUM32" s="78"/>
      <c r="IUN32" s="78"/>
      <c r="IUO32" s="78"/>
      <c r="IUP32" s="78"/>
      <c r="IUQ32" s="78"/>
      <c r="IUR32" s="78"/>
      <c r="IUS32" s="78"/>
      <c r="IUT32" s="78"/>
      <c r="IUU32" s="78"/>
      <c r="IUV32" s="78"/>
      <c r="IUW32" s="78"/>
      <c r="IUX32" s="78"/>
      <c r="IUY32" s="78"/>
      <c r="IUZ32" s="78"/>
      <c r="IVA32" s="78"/>
      <c r="IVB32" s="78"/>
      <c r="IVC32" s="78"/>
      <c r="IVD32" s="78"/>
      <c r="IVE32" s="78"/>
      <c r="IVF32" s="78"/>
      <c r="IVG32" s="78"/>
      <c r="IVH32" s="78"/>
      <c r="IVI32" s="78"/>
      <c r="IVJ32" s="78"/>
      <c r="IVK32" s="78"/>
      <c r="IVL32" s="78"/>
      <c r="IVM32" s="78"/>
      <c r="IVN32" s="78"/>
      <c r="IVO32" s="78"/>
      <c r="IVP32" s="78"/>
      <c r="IVQ32" s="78"/>
      <c r="IVR32" s="78"/>
      <c r="IVS32" s="78"/>
      <c r="IVT32" s="78"/>
      <c r="IVU32" s="78"/>
      <c r="IVV32" s="78"/>
      <c r="IVW32" s="78"/>
      <c r="IVX32" s="78"/>
      <c r="IVY32" s="78"/>
      <c r="IVZ32" s="78"/>
      <c r="IWA32" s="78"/>
      <c r="IWB32" s="78"/>
      <c r="IWC32" s="78"/>
      <c r="IWD32" s="78"/>
      <c r="IWE32" s="78"/>
      <c r="IWF32" s="78"/>
      <c r="IWG32" s="78"/>
      <c r="IWH32" s="78"/>
      <c r="IWI32" s="78"/>
      <c r="IWJ32" s="78"/>
      <c r="IWK32" s="78"/>
      <c r="IWL32" s="78"/>
      <c r="IWM32" s="78"/>
      <c r="IWN32" s="78"/>
      <c r="IWO32" s="78"/>
      <c r="IWP32" s="78"/>
      <c r="IWQ32" s="78"/>
      <c r="IWR32" s="78"/>
      <c r="IWS32" s="78"/>
      <c r="IWT32" s="78"/>
      <c r="IWU32" s="78"/>
      <c r="IWV32" s="78"/>
      <c r="IWW32" s="78"/>
      <c r="IWX32" s="78"/>
      <c r="IWY32" s="78"/>
      <c r="IWZ32" s="78"/>
      <c r="IXA32" s="78"/>
      <c r="IXB32" s="78"/>
      <c r="IXC32" s="78"/>
      <c r="IXD32" s="78"/>
      <c r="IXE32" s="78"/>
      <c r="IXF32" s="78"/>
      <c r="IXG32" s="78"/>
      <c r="IXH32" s="78"/>
      <c r="IXI32" s="78"/>
      <c r="IXJ32" s="78"/>
      <c r="IXK32" s="78"/>
      <c r="IXL32" s="78"/>
      <c r="IXM32" s="78"/>
      <c r="IXN32" s="78"/>
      <c r="IXO32" s="78"/>
      <c r="IXP32" s="78"/>
      <c r="IXQ32" s="78"/>
      <c r="IXR32" s="78"/>
      <c r="IXS32" s="78"/>
      <c r="IXT32" s="78"/>
      <c r="IXU32" s="78"/>
      <c r="IXV32" s="78"/>
      <c r="IXW32" s="78"/>
      <c r="IXX32" s="78"/>
      <c r="IXY32" s="78"/>
      <c r="IXZ32" s="78"/>
      <c r="IYA32" s="78"/>
      <c r="IYB32" s="78"/>
      <c r="IYC32" s="78"/>
      <c r="IYD32" s="78"/>
      <c r="IYE32" s="78"/>
      <c r="IYF32" s="78"/>
      <c r="IYG32" s="78"/>
      <c r="IYH32" s="78"/>
      <c r="IYI32" s="78"/>
      <c r="IYJ32" s="78"/>
      <c r="IYK32" s="78"/>
      <c r="IYL32" s="78"/>
      <c r="IYM32" s="78"/>
      <c r="IYN32" s="78"/>
      <c r="IYO32" s="78"/>
      <c r="IYP32" s="78"/>
      <c r="IYQ32" s="78"/>
      <c r="IYR32" s="78"/>
      <c r="IYS32" s="78"/>
      <c r="IYT32" s="78"/>
      <c r="IYU32" s="78"/>
      <c r="IYV32" s="78"/>
      <c r="IYW32" s="78"/>
      <c r="IYX32" s="78"/>
      <c r="IYY32" s="78"/>
      <c r="IYZ32" s="78"/>
      <c r="IZA32" s="78"/>
      <c r="IZB32" s="78"/>
      <c r="IZC32" s="78"/>
      <c r="IZD32" s="78"/>
      <c r="IZE32" s="78"/>
      <c r="IZF32" s="78"/>
      <c r="IZG32" s="78"/>
      <c r="IZH32" s="78"/>
      <c r="IZI32" s="78"/>
      <c r="IZJ32" s="78"/>
      <c r="IZK32" s="78"/>
      <c r="IZL32" s="78"/>
      <c r="IZM32" s="78"/>
      <c r="IZN32" s="78"/>
      <c r="IZO32" s="78"/>
      <c r="IZP32" s="78"/>
      <c r="IZQ32" s="78"/>
      <c r="IZR32" s="78"/>
      <c r="IZS32" s="78"/>
      <c r="IZT32" s="78"/>
      <c r="IZU32" s="78"/>
      <c r="IZV32" s="78"/>
      <c r="IZW32" s="78"/>
      <c r="IZX32" s="78"/>
      <c r="IZY32" s="78"/>
      <c r="IZZ32" s="78"/>
      <c r="JAA32" s="78"/>
      <c r="JAB32" s="78"/>
      <c r="JAC32" s="78"/>
      <c r="JAD32" s="78"/>
      <c r="JAE32" s="78"/>
      <c r="JAF32" s="78"/>
      <c r="JAG32" s="78"/>
      <c r="JAH32" s="78"/>
      <c r="JAI32" s="78"/>
      <c r="JAJ32" s="78"/>
      <c r="JAK32" s="78"/>
      <c r="JAL32" s="78"/>
      <c r="JAM32" s="78"/>
      <c r="JAN32" s="78"/>
      <c r="JAO32" s="78"/>
      <c r="JAP32" s="78"/>
      <c r="JAQ32" s="78"/>
      <c r="JAR32" s="78"/>
      <c r="JAS32" s="78"/>
      <c r="JAT32" s="78"/>
      <c r="JAU32" s="78"/>
      <c r="JAV32" s="78"/>
      <c r="JAW32" s="78"/>
      <c r="JAX32" s="78"/>
      <c r="JAY32" s="78"/>
      <c r="JAZ32" s="78"/>
      <c r="JBA32" s="78"/>
      <c r="JBB32" s="78"/>
      <c r="JBC32" s="78"/>
      <c r="JBD32" s="78"/>
      <c r="JBE32" s="78"/>
      <c r="JBF32" s="78"/>
      <c r="JBG32" s="78"/>
      <c r="JBH32" s="78"/>
      <c r="JBI32" s="78"/>
      <c r="JBJ32" s="78"/>
      <c r="JBK32" s="78"/>
      <c r="JBL32" s="78"/>
      <c r="JBM32" s="78"/>
      <c r="JBN32" s="78"/>
      <c r="JBO32" s="78"/>
      <c r="JBP32" s="78"/>
      <c r="JBQ32" s="78"/>
      <c r="JBR32" s="78"/>
      <c r="JBS32" s="78"/>
      <c r="JBT32" s="78"/>
      <c r="JBU32" s="78"/>
      <c r="JBV32" s="78"/>
      <c r="JBW32" s="78"/>
      <c r="JBX32" s="78"/>
      <c r="JBY32" s="78"/>
      <c r="JBZ32" s="78"/>
      <c r="JCA32" s="78"/>
      <c r="JCB32" s="78"/>
      <c r="JCC32" s="78"/>
      <c r="JCD32" s="78"/>
      <c r="JCE32" s="78"/>
      <c r="JCF32" s="78"/>
      <c r="JCG32" s="78"/>
      <c r="JCH32" s="78"/>
      <c r="JCI32" s="78"/>
      <c r="JCJ32" s="78"/>
      <c r="JCK32" s="78"/>
      <c r="JCL32" s="78"/>
      <c r="JCM32" s="78"/>
      <c r="JCN32" s="78"/>
      <c r="JCO32" s="78"/>
      <c r="JCP32" s="78"/>
      <c r="JCQ32" s="78"/>
      <c r="JCR32" s="78"/>
      <c r="JCS32" s="78"/>
      <c r="JCT32" s="78"/>
      <c r="JCU32" s="78"/>
      <c r="JCV32" s="78"/>
      <c r="JCW32" s="78"/>
      <c r="JCX32" s="78"/>
      <c r="JCY32" s="78"/>
      <c r="JCZ32" s="78"/>
      <c r="JDA32" s="78"/>
      <c r="JDB32" s="78"/>
      <c r="JDC32" s="78"/>
      <c r="JDD32" s="78"/>
      <c r="JDE32" s="78"/>
      <c r="JDF32" s="78"/>
      <c r="JDG32" s="78"/>
      <c r="JDH32" s="78"/>
      <c r="JDI32" s="78"/>
      <c r="JDJ32" s="78"/>
      <c r="JDK32" s="78"/>
      <c r="JDL32" s="78"/>
      <c r="JDM32" s="78"/>
      <c r="JDN32" s="78"/>
      <c r="JDO32" s="78"/>
      <c r="JDP32" s="78"/>
      <c r="JDQ32" s="78"/>
      <c r="JDR32" s="78"/>
      <c r="JDS32" s="78"/>
      <c r="JDT32" s="78"/>
      <c r="JDU32" s="78"/>
      <c r="JDV32" s="78"/>
      <c r="JDW32" s="78"/>
      <c r="JDX32" s="78"/>
      <c r="JDY32" s="78"/>
      <c r="JDZ32" s="78"/>
      <c r="JEA32" s="78"/>
      <c r="JEB32" s="78"/>
      <c r="JEC32" s="78"/>
      <c r="JED32" s="78"/>
      <c r="JEE32" s="78"/>
      <c r="JEF32" s="78"/>
      <c r="JEG32" s="78"/>
      <c r="JEH32" s="78"/>
      <c r="JEI32" s="78"/>
      <c r="JEJ32" s="78"/>
      <c r="JEK32" s="78"/>
      <c r="JEL32" s="78"/>
      <c r="JEM32" s="78"/>
      <c r="JEN32" s="78"/>
      <c r="JEO32" s="78"/>
      <c r="JEP32" s="78"/>
      <c r="JEQ32" s="78"/>
      <c r="JER32" s="78"/>
      <c r="JES32" s="78"/>
      <c r="JET32" s="78"/>
      <c r="JEU32" s="78"/>
      <c r="JEV32" s="78"/>
      <c r="JEW32" s="78"/>
      <c r="JEX32" s="78"/>
      <c r="JEY32" s="78"/>
      <c r="JEZ32" s="78"/>
      <c r="JFA32" s="78"/>
      <c r="JFB32" s="78"/>
      <c r="JFC32" s="78"/>
      <c r="JFD32" s="78"/>
      <c r="JFE32" s="78"/>
      <c r="JFF32" s="78"/>
      <c r="JFG32" s="78"/>
      <c r="JFH32" s="78"/>
      <c r="JFI32" s="78"/>
      <c r="JFJ32" s="78"/>
      <c r="JFK32" s="78"/>
      <c r="JFL32" s="78"/>
      <c r="JFM32" s="78"/>
      <c r="JFN32" s="78"/>
      <c r="JFO32" s="78"/>
      <c r="JFP32" s="78"/>
      <c r="JFQ32" s="78"/>
      <c r="JFR32" s="78"/>
      <c r="JFS32" s="78"/>
      <c r="JFT32" s="78"/>
      <c r="JFU32" s="78"/>
      <c r="JFV32" s="78"/>
      <c r="JFW32" s="78"/>
      <c r="JFX32" s="78"/>
      <c r="JFY32" s="78"/>
      <c r="JFZ32" s="78"/>
      <c r="JGA32" s="78"/>
      <c r="JGB32" s="78"/>
      <c r="JGC32" s="78"/>
      <c r="JGD32" s="78"/>
      <c r="JGE32" s="78"/>
      <c r="JGF32" s="78"/>
      <c r="JGG32" s="78"/>
      <c r="JGH32" s="78"/>
      <c r="JGI32" s="78"/>
      <c r="JGJ32" s="78"/>
      <c r="JGK32" s="78"/>
      <c r="JGL32" s="78"/>
      <c r="JGM32" s="78"/>
      <c r="JGN32" s="78"/>
      <c r="JGO32" s="78"/>
      <c r="JGP32" s="78"/>
      <c r="JGQ32" s="78"/>
      <c r="JGR32" s="78"/>
      <c r="JGS32" s="78"/>
      <c r="JGT32" s="78"/>
      <c r="JGU32" s="78"/>
      <c r="JGV32" s="78"/>
      <c r="JGW32" s="78"/>
      <c r="JGX32" s="78"/>
      <c r="JGY32" s="78"/>
      <c r="JGZ32" s="78"/>
      <c r="JHA32" s="78"/>
      <c r="JHB32" s="78"/>
      <c r="JHC32" s="78"/>
      <c r="JHD32" s="78"/>
      <c r="JHE32" s="78"/>
      <c r="JHF32" s="78"/>
      <c r="JHG32" s="78"/>
      <c r="JHH32" s="78"/>
      <c r="JHI32" s="78"/>
      <c r="JHJ32" s="78"/>
      <c r="JHK32" s="78"/>
      <c r="JHL32" s="78"/>
      <c r="JHM32" s="78"/>
      <c r="JHN32" s="78"/>
      <c r="JHO32" s="78"/>
      <c r="JHP32" s="78"/>
      <c r="JHQ32" s="78"/>
      <c r="JHR32" s="78"/>
      <c r="JHS32" s="78"/>
      <c r="JHT32" s="78"/>
      <c r="JHU32" s="78"/>
      <c r="JHV32" s="78"/>
      <c r="JHW32" s="78"/>
      <c r="JHX32" s="78"/>
      <c r="JHY32" s="78"/>
      <c r="JHZ32" s="78"/>
      <c r="JIA32" s="78"/>
      <c r="JIB32" s="78"/>
      <c r="JIC32" s="78"/>
      <c r="JID32" s="78"/>
      <c r="JIE32" s="78"/>
      <c r="JIF32" s="78"/>
      <c r="JIG32" s="78"/>
      <c r="JIH32" s="78"/>
      <c r="JII32" s="78"/>
      <c r="JIJ32" s="78"/>
      <c r="JIK32" s="78"/>
      <c r="JIL32" s="78"/>
      <c r="JIM32" s="78"/>
      <c r="JIN32" s="78"/>
      <c r="JIO32" s="78"/>
      <c r="JIP32" s="78"/>
      <c r="JIQ32" s="78"/>
      <c r="JIR32" s="78"/>
      <c r="JIS32" s="78"/>
      <c r="JIT32" s="78"/>
      <c r="JIU32" s="78"/>
      <c r="JIV32" s="78"/>
      <c r="JIW32" s="78"/>
      <c r="JIX32" s="78"/>
      <c r="JIY32" s="78"/>
      <c r="JIZ32" s="78"/>
      <c r="JJA32" s="78"/>
      <c r="JJB32" s="78"/>
      <c r="JJC32" s="78"/>
      <c r="JJD32" s="78"/>
      <c r="JJE32" s="78"/>
      <c r="JJF32" s="78"/>
      <c r="JJG32" s="78"/>
      <c r="JJH32" s="78"/>
      <c r="JJI32" s="78"/>
      <c r="JJJ32" s="78"/>
      <c r="JJK32" s="78"/>
      <c r="JJL32" s="78"/>
      <c r="JJM32" s="78"/>
      <c r="JJN32" s="78"/>
      <c r="JJO32" s="78"/>
      <c r="JJP32" s="78"/>
      <c r="JJQ32" s="78"/>
      <c r="JJR32" s="78"/>
      <c r="JJS32" s="78"/>
      <c r="JJT32" s="78"/>
      <c r="JJU32" s="78"/>
      <c r="JJV32" s="78"/>
      <c r="JJW32" s="78"/>
      <c r="JJX32" s="78"/>
      <c r="JJY32" s="78"/>
      <c r="JJZ32" s="78"/>
      <c r="JKA32" s="78"/>
      <c r="JKB32" s="78"/>
      <c r="JKC32" s="78"/>
      <c r="JKD32" s="78"/>
      <c r="JKE32" s="78"/>
      <c r="JKF32" s="78"/>
      <c r="JKG32" s="78"/>
      <c r="JKH32" s="78"/>
      <c r="JKI32" s="78"/>
      <c r="JKJ32" s="78"/>
      <c r="JKK32" s="78"/>
      <c r="JKL32" s="78"/>
      <c r="JKM32" s="78"/>
      <c r="JKN32" s="78"/>
      <c r="JKO32" s="78"/>
      <c r="JKP32" s="78"/>
      <c r="JKQ32" s="78"/>
      <c r="JKR32" s="78"/>
      <c r="JKS32" s="78"/>
      <c r="JKT32" s="78"/>
      <c r="JKU32" s="78"/>
      <c r="JKV32" s="78"/>
      <c r="JKW32" s="78"/>
      <c r="JKX32" s="78"/>
      <c r="JKY32" s="78"/>
      <c r="JKZ32" s="78"/>
      <c r="JLA32" s="78"/>
      <c r="JLB32" s="78"/>
      <c r="JLC32" s="78"/>
      <c r="JLD32" s="78"/>
      <c r="JLE32" s="78"/>
      <c r="JLF32" s="78"/>
      <c r="JLG32" s="78"/>
      <c r="JLH32" s="78"/>
      <c r="JLI32" s="78"/>
      <c r="JLJ32" s="78"/>
      <c r="JLK32" s="78"/>
      <c r="JLL32" s="78"/>
      <c r="JLM32" s="78"/>
      <c r="JLN32" s="78"/>
      <c r="JLO32" s="78"/>
      <c r="JLP32" s="78"/>
      <c r="JLQ32" s="78"/>
      <c r="JLR32" s="78"/>
      <c r="JLS32" s="78"/>
      <c r="JLT32" s="78"/>
      <c r="JLU32" s="78"/>
      <c r="JLV32" s="78"/>
      <c r="JLW32" s="78"/>
      <c r="JLX32" s="78"/>
      <c r="JLY32" s="78"/>
      <c r="JLZ32" s="78"/>
      <c r="JMA32" s="78"/>
      <c r="JMB32" s="78"/>
      <c r="JMC32" s="78"/>
      <c r="JMD32" s="78"/>
      <c r="JME32" s="78"/>
      <c r="JMF32" s="78"/>
      <c r="JMG32" s="78"/>
      <c r="JMH32" s="78"/>
      <c r="JMI32" s="78"/>
      <c r="JMJ32" s="78"/>
      <c r="JMK32" s="78"/>
      <c r="JML32" s="78"/>
      <c r="JMM32" s="78"/>
      <c r="JMN32" s="78"/>
      <c r="JMO32" s="78"/>
      <c r="JMP32" s="78"/>
      <c r="JMQ32" s="78"/>
      <c r="JMR32" s="78"/>
      <c r="JMS32" s="78"/>
      <c r="JMT32" s="78"/>
      <c r="JMU32" s="78"/>
      <c r="JMV32" s="78"/>
      <c r="JMW32" s="78"/>
      <c r="JMX32" s="78"/>
      <c r="JMY32" s="78"/>
      <c r="JMZ32" s="78"/>
      <c r="JNA32" s="78"/>
      <c r="JNB32" s="78"/>
      <c r="JNC32" s="78"/>
      <c r="JND32" s="78"/>
      <c r="JNE32" s="78"/>
      <c r="JNF32" s="78"/>
      <c r="JNG32" s="78"/>
      <c r="JNH32" s="78"/>
      <c r="JNI32" s="78"/>
      <c r="JNJ32" s="78"/>
      <c r="JNK32" s="78"/>
      <c r="JNL32" s="78"/>
      <c r="JNM32" s="78"/>
      <c r="JNN32" s="78"/>
      <c r="JNO32" s="78"/>
      <c r="JNP32" s="78"/>
      <c r="JNQ32" s="78"/>
      <c r="JNR32" s="78"/>
      <c r="JNS32" s="78"/>
      <c r="JNT32" s="78"/>
      <c r="JNU32" s="78"/>
      <c r="JNV32" s="78"/>
      <c r="JNW32" s="78"/>
      <c r="JNX32" s="78"/>
      <c r="JNY32" s="78"/>
      <c r="JNZ32" s="78"/>
      <c r="JOA32" s="78"/>
      <c r="JOB32" s="78"/>
      <c r="JOC32" s="78"/>
      <c r="JOD32" s="78"/>
      <c r="JOE32" s="78"/>
      <c r="JOF32" s="78"/>
      <c r="JOG32" s="78"/>
      <c r="JOH32" s="78"/>
      <c r="JOI32" s="78"/>
      <c r="JOJ32" s="78"/>
      <c r="JOK32" s="78"/>
      <c r="JOL32" s="78"/>
      <c r="JOM32" s="78"/>
      <c r="JON32" s="78"/>
      <c r="JOO32" s="78"/>
      <c r="JOP32" s="78"/>
      <c r="JOQ32" s="78"/>
      <c r="JOR32" s="78"/>
      <c r="JOS32" s="78"/>
      <c r="JOT32" s="78"/>
      <c r="JOU32" s="78"/>
      <c r="JOV32" s="78"/>
      <c r="JOW32" s="78"/>
      <c r="JOX32" s="78"/>
      <c r="JOY32" s="78"/>
      <c r="JOZ32" s="78"/>
      <c r="JPA32" s="78"/>
      <c r="JPB32" s="78"/>
      <c r="JPC32" s="78"/>
      <c r="JPD32" s="78"/>
      <c r="JPE32" s="78"/>
      <c r="JPF32" s="78"/>
      <c r="JPG32" s="78"/>
      <c r="JPH32" s="78"/>
      <c r="JPI32" s="78"/>
      <c r="JPJ32" s="78"/>
      <c r="JPK32" s="78"/>
      <c r="JPL32" s="78"/>
      <c r="JPM32" s="78"/>
      <c r="JPN32" s="78"/>
      <c r="JPO32" s="78"/>
      <c r="JPP32" s="78"/>
      <c r="JPQ32" s="78"/>
      <c r="JPR32" s="78"/>
      <c r="JPS32" s="78"/>
      <c r="JPT32" s="78"/>
      <c r="JPU32" s="78"/>
      <c r="JPV32" s="78"/>
      <c r="JPW32" s="78"/>
      <c r="JPX32" s="78"/>
      <c r="JPY32" s="78"/>
      <c r="JPZ32" s="78"/>
      <c r="JQA32" s="78"/>
      <c r="JQB32" s="78"/>
      <c r="JQC32" s="78"/>
      <c r="JQD32" s="78"/>
      <c r="JQE32" s="78"/>
      <c r="JQF32" s="78"/>
      <c r="JQG32" s="78"/>
      <c r="JQH32" s="78"/>
      <c r="JQI32" s="78"/>
      <c r="JQJ32" s="78"/>
      <c r="JQK32" s="78"/>
      <c r="JQL32" s="78"/>
      <c r="JQM32" s="78"/>
      <c r="JQN32" s="78"/>
      <c r="JQO32" s="78"/>
      <c r="JQP32" s="78"/>
      <c r="JQQ32" s="78"/>
      <c r="JQR32" s="78"/>
      <c r="JQS32" s="78"/>
      <c r="JQT32" s="78"/>
      <c r="JQU32" s="78"/>
      <c r="JQV32" s="78"/>
      <c r="JQW32" s="78"/>
      <c r="JQX32" s="78"/>
      <c r="JQY32" s="78"/>
      <c r="JQZ32" s="78"/>
      <c r="JRA32" s="78"/>
      <c r="JRB32" s="78"/>
      <c r="JRC32" s="78"/>
      <c r="JRD32" s="78"/>
      <c r="JRE32" s="78"/>
      <c r="JRF32" s="78"/>
      <c r="JRG32" s="78"/>
      <c r="JRH32" s="78"/>
      <c r="JRI32" s="78"/>
      <c r="JRJ32" s="78"/>
      <c r="JRK32" s="78"/>
      <c r="JRL32" s="78"/>
      <c r="JRM32" s="78"/>
      <c r="JRN32" s="78"/>
      <c r="JRO32" s="78"/>
      <c r="JRP32" s="78"/>
      <c r="JRQ32" s="78"/>
      <c r="JRR32" s="78"/>
      <c r="JRS32" s="78"/>
      <c r="JRT32" s="78"/>
      <c r="JRU32" s="78"/>
      <c r="JRV32" s="78"/>
      <c r="JRW32" s="78"/>
      <c r="JRX32" s="78"/>
      <c r="JRY32" s="78"/>
      <c r="JRZ32" s="78"/>
      <c r="JSA32" s="78"/>
      <c r="JSB32" s="78"/>
      <c r="JSC32" s="78"/>
      <c r="JSD32" s="78"/>
      <c r="JSE32" s="78"/>
      <c r="JSF32" s="78"/>
      <c r="JSG32" s="78"/>
      <c r="JSH32" s="78"/>
      <c r="JSI32" s="78"/>
      <c r="JSJ32" s="78"/>
      <c r="JSK32" s="78"/>
      <c r="JSL32" s="78"/>
      <c r="JSM32" s="78"/>
      <c r="JSN32" s="78"/>
      <c r="JSO32" s="78"/>
      <c r="JSP32" s="78"/>
      <c r="JSQ32" s="78"/>
      <c r="JSR32" s="78"/>
      <c r="JSS32" s="78"/>
      <c r="JST32" s="78"/>
      <c r="JSU32" s="78"/>
      <c r="JSV32" s="78"/>
      <c r="JSW32" s="78"/>
      <c r="JSX32" s="78"/>
      <c r="JSY32" s="78"/>
      <c r="JSZ32" s="78"/>
      <c r="JTA32" s="78"/>
      <c r="JTB32" s="78"/>
      <c r="JTC32" s="78"/>
      <c r="JTD32" s="78"/>
      <c r="JTE32" s="78"/>
      <c r="JTF32" s="78"/>
      <c r="JTG32" s="78"/>
      <c r="JTH32" s="78"/>
      <c r="JTI32" s="78"/>
      <c r="JTJ32" s="78"/>
      <c r="JTK32" s="78"/>
      <c r="JTL32" s="78"/>
      <c r="JTM32" s="78"/>
      <c r="JTN32" s="78"/>
      <c r="JTO32" s="78"/>
      <c r="JTP32" s="78"/>
      <c r="JTQ32" s="78"/>
      <c r="JTR32" s="78"/>
      <c r="JTS32" s="78"/>
      <c r="JTT32" s="78"/>
      <c r="JTU32" s="78"/>
      <c r="JTV32" s="78"/>
      <c r="JTW32" s="78"/>
      <c r="JTX32" s="78"/>
      <c r="JTY32" s="78"/>
      <c r="JTZ32" s="78"/>
      <c r="JUA32" s="78"/>
      <c r="JUB32" s="78"/>
      <c r="JUC32" s="78"/>
      <c r="JUD32" s="78"/>
      <c r="JUE32" s="78"/>
      <c r="JUF32" s="78"/>
      <c r="JUG32" s="78"/>
      <c r="JUH32" s="78"/>
      <c r="JUI32" s="78"/>
      <c r="JUJ32" s="78"/>
      <c r="JUK32" s="78"/>
      <c r="JUL32" s="78"/>
      <c r="JUM32" s="78"/>
      <c r="JUN32" s="78"/>
      <c r="JUO32" s="78"/>
      <c r="JUP32" s="78"/>
      <c r="JUQ32" s="78"/>
      <c r="JUR32" s="78"/>
      <c r="JUS32" s="78"/>
      <c r="JUT32" s="78"/>
      <c r="JUU32" s="78"/>
      <c r="JUV32" s="78"/>
      <c r="JUW32" s="78"/>
      <c r="JUX32" s="78"/>
      <c r="JUY32" s="78"/>
      <c r="JUZ32" s="78"/>
      <c r="JVA32" s="78"/>
      <c r="JVB32" s="78"/>
      <c r="JVC32" s="78"/>
      <c r="JVD32" s="78"/>
      <c r="JVE32" s="78"/>
      <c r="JVF32" s="78"/>
      <c r="JVG32" s="78"/>
      <c r="JVH32" s="78"/>
      <c r="JVI32" s="78"/>
      <c r="JVJ32" s="78"/>
      <c r="JVK32" s="78"/>
      <c r="JVL32" s="78"/>
      <c r="JVM32" s="78"/>
      <c r="JVN32" s="78"/>
      <c r="JVO32" s="78"/>
      <c r="JVP32" s="78"/>
      <c r="JVQ32" s="78"/>
      <c r="JVR32" s="78"/>
      <c r="JVS32" s="78"/>
      <c r="JVT32" s="78"/>
      <c r="JVU32" s="78"/>
      <c r="JVV32" s="78"/>
      <c r="JVW32" s="78"/>
      <c r="JVX32" s="78"/>
      <c r="JVY32" s="78"/>
      <c r="JVZ32" s="78"/>
      <c r="JWA32" s="78"/>
      <c r="JWB32" s="78"/>
      <c r="JWC32" s="78"/>
      <c r="JWD32" s="78"/>
      <c r="JWE32" s="78"/>
      <c r="JWF32" s="78"/>
      <c r="JWG32" s="78"/>
      <c r="JWH32" s="78"/>
      <c r="JWI32" s="78"/>
      <c r="JWJ32" s="78"/>
      <c r="JWK32" s="78"/>
      <c r="JWL32" s="78"/>
      <c r="JWM32" s="78"/>
      <c r="JWN32" s="78"/>
      <c r="JWO32" s="78"/>
      <c r="JWP32" s="78"/>
      <c r="JWQ32" s="78"/>
      <c r="JWR32" s="78"/>
      <c r="JWS32" s="78"/>
      <c r="JWT32" s="78"/>
      <c r="JWU32" s="78"/>
      <c r="JWV32" s="78"/>
      <c r="JWW32" s="78"/>
      <c r="JWX32" s="78"/>
      <c r="JWY32" s="78"/>
      <c r="JWZ32" s="78"/>
      <c r="JXA32" s="78"/>
      <c r="JXB32" s="78"/>
      <c r="JXC32" s="78"/>
      <c r="JXD32" s="78"/>
      <c r="JXE32" s="78"/>
      <c r="JXF32" s="78"/>
      <c r="JXG32" s="78"/>
      <c r="JXH32" s="78"/>
      <c r="JXI32" s="78"/>
      <c r="JXJ32" s="78"/>
      <c r="JXK32" s="78"/>
      <c r="JXL32" s="78"/>
      <c r="JXM32" s="78"/>
      <c r="JXN32" s="78"/>
      <c r="JXO32" s="78"/>
      <c r="JXP32" s="78"/>
      <c r="JXQ32" s="78"/>
      <c r="JXR32" s="78"/>
      <c r="JXS32" s="78"/>
      <c r="JXT32" s="78"/>
      <c r="JXU32" s="78"/>
      <c r="JXV32" s="78"/>
      <c r="JXW32" s="78"/>
      <c r="JXX32" s="78"/>
      <c r="JXY32" s="78"/>
      <c r="JXZ32" s="78"/>
      <c r="JYA32" s="78"/>
      <c r="JYB32" s="78"/>
      <c r="JYC32" s="78"/>
      <c r="JYD32" s="78"/>
      <c r="JYE32" s="78"/>
      <c r="JYF32" s="78"/>
      <c r="JYG32" s="78"/>
      <c r="JYH32" s="78"/>
      <c r="JYI32" s="78"/>
      <c r="JYJ32" s="78"/>
      <c r="JYK32" s="78"/>
      <c r="JYL32" s="78"/>
      <c r="JYM32" s="78"/>
      <c r="JYN32" s="78"/>
      <c r="JYO32" s="78"/>
      <c r="JYP32" s="78"/>
      <c r="JYQ32" s="78"/>
      <c r="JYR32" s="78"/>
      <c r="JYS32" s="78"/>
      <c r="JYT32" s="78"/>
      <c r="JYU32" s="78"/>
      <c r="JYV32" s="78"/>
      <c r="JYW32" s="78"/>
      <c r="JYX32" s="78"/>
      <c r="JYY32" s="78"/>
      <c r="JYZ32" s="78"/>
      <c r="JZA32" s="78"/>
      <c r="JZB32" s="78"/>
      <c r="JZC32" s="78"/>
      <c r="JZD32" s="78"/>
      <c r="JZE32" s="78"/>
      <c r="JZF32" s="78"/>
      <c r="JZG32" s="78"/>
      <c r="JZH32" s="78"/>
      <c r="JZI32" s="78"/>
      <c r="JZJ32" s="78"/>
      <c r="JZK32" s="78"/>
      <c r="JZL32" s="78"/>
      <c r="JZM32" s="78"/>
      <c r="JZN32" s="78"/>
      <c r="JZO32" s="78"/>
      <c r="JZP32" s="78"/>
      <c r="JZQ32" s="78"/>
      <c r="JZR32" s="78"/>
      <c r="JZS32" s="78"/>
      <c r="JZT32" s="78"/>
      <c r="JZU32" s="78"/>
      <c r="JZV32" s="78"/>
      <c r="JZW32" s="78"/>
      <c r="JZX32" s="78"/>
      <c r="JZY32" s="78"/>
      <c r="JZZ32" s="78"/>
      <c r="KAA32" s="78"/>
      <c r="KAB32" s="78"/>
      <c r="KAC32" s="78"/>
      <c r="KAD32" s="78"/>
      <c r="KAE32" s="78"/>
      <c r="KAF32" s="78"/>
      <c r="KAG32" s="78"/>
      <c r="KAH32" s="78"/>
      <c r="KAI32" s="78"/>
      <c r="KAJ32" s="78"/>
      <c r="KAK32" s="78"/>
      <c r="KAL32" s="78"/>
      <c r="KAM32" s="78"/>
      <c r="KAN32" s="78"/>
      <c r="KAO32" s="78"/>
      <c r="KAP32" s="78"/>
      <c r="KAQ32" s="78"/>
      <c r="KAR32" s="78"/>
      <c r="KAS32" s="78"/>
      <c r="KAT32" s="78"/>
      <c r="KAU32" s="78"/>
      <c r="KAV32" s="78"/>
      <c r="KAW32" s="78"/>
      <c r="KAX32" s="78"/>
      <c r="KAY32" s="78"/>
      <c r="KAZ32" s="78"/>
      <c r="KBA32" s="78"/>
      <c r="KBB32" s="78"/>
      <c r="KBC32" s="78"/>
      <c r="KBD32" s="78"/>
      <c r="KBE32" s="78"/>
      <c r="KBF32" s="78"/>
      <c r="KBG32" s="78"/>
      <c r="KBH32" s="78"/>
      <c r="KBI32" s="78"/>
      <c r="KBJ32" s="78"/>
      <c r="KBK32" s="78"/>
      <c r="KBL32" s="78"/>
      <c r="KBM32" s="78"/>
      <c r="KBN32" s="78"/>
      <c r="KBO32" s="78"/>
      <c r="KBP32" s="78"/>
      <c r="KBQ32" s="78"/>
      <c r="KBR32" s="78"/>
      <c r="KBS32" s="78"/>
      <c r="KBT32" s="78"/>
      <c r="KBU32" s="78"/>
      <c r="KBV32" s="78"/>
      <c r="KBW32" s="78"/>
      <c r="KBX32" s="78"/>
      <c r="KBY32" s="78"/>
      <c r="KBZ32" s="78"/>
      <c r="KCA32" s="78"/>
      <c r="KCB32" s="78"/>
      <c r="KCC32" s="78"/>
      <c r="KCD32" s="78"/>
      <c r="KCE32" s="78"/>
      <c r="KCF32" s="78"/>
      <c r="KCG32" s="78"/>
      <c r="KCH32" s="78"/>
      <c r="KCI32" s="78"/>
      <c r="KCJ32" s="78"/>
      <c r="KCK32" s="78"/>
      <c r="KCL32" s="78"/>
      <c r="KCM32" s="78"/>
      <c r="KCN32" s="78"/>
      <c r="KCO32" s="78"/>
      <c r="KCP32" s="78"/>
      <c r="KCQ32" s="78"/>
      <c r="KCR32" s="78"/>
      <c r="KCS32" s="78"/>
      <c r="KCT32" s="78"/>
      <c r="KCU32" s="78"/>
      <c r="KCV32" s="78"/>
      <c r="KCW32" s="78"/>
      <c r="KCX32" s="78"/>
      <c r="KCY32" s="78"/>
      <c r="KCZ32" s="78"/>
      <c r="KDA32" s="78"/>
      <c r="KDB32" s="78"/>
      <c r="KDC32" s="78"/>
      <c r="KDD32" s="78"/>
      <c r="KDE32" s="78"/>
      <c r="KDF32" s="78"/>
      <c r="KDG32" s="78"/>
      <c r="KDH32" s="78"/>
      <c r="KDI32" s="78"/>
      <c r="KDJ32" s="78"/>
      <c r="KDK32" s="78"/>
      <c r="KDL32" s="78"/>
      <c r="KDM32" s="78"/>
      <c r="KDN32" s="78"/>
      <c r="KDO32" s="78"/>
      <c r="KDP32" s="78"/>
      <c r="KDQ32" s="78"/>
      <c r="KDR32" s="78"/>
      <c r="KDS32" s="78"/>
      <c r="KDT32" s="78"/>
      <c r="KDU32" s="78"/>
      <c r="KDV32" s="78"/>
      <c r="KDW32" s="78"/>
      <c r="KDX32" s="78"/>
      <c r="KDY32" s="78"/>
      <c r="KDZ32" s="78"/>
      <c r="KEA32" s="78"/>
      <c r="KEB32" s="78"/>
      <c r="KEC32" s="78"/>
      <c r="KED32" s="78"/>
      <c r="KEE32" s="78"/>
      <c r="KEF32" s="78"/>
      <c r="KEG32" s="78"/>
      <c r="KEH32" s="78"/>
      <c r="KEI32" s="78"/>
      <c r="KEJ32" s="78"/>
      <c r="KEK32" s="78"/>
      <c r="KEL32" s="78"/>
      <c r="KEM32" s="78"/>
      <c r="KEN32" s="78"/>
      <c r="KEO32" s="78"/>
      <c r="KEP32" s="78"/>
      <c r="KEQ32" s="78"/>
      <c r="KER32" s="78"/>
      <c r="KES32" s="78"/>
      <c r="KET32" s="78"/>
      <c r="KEU32" s="78"/>
      <c r="KEV32" s="78"/>
      <c r="KEW32" s="78"/>
      <c r="KEX32" s="78"/>
      <c r="KEY32" s="78"/>
      <c r="KEZ32" s="78"/>
      <c r="KFA32" s="78"/>
      <c r="KFB32" s="78"/>
      <c r="KFC32" s="78"/>
      <c r="KFD32" s="78"/>
      <c r="KFE32" s="78"/>
      <c r="KFF32" s="78"/>
      <c r="KFG32" s="78"/>
      <c r="KFH32" s="78"/>
      <c r="KFI32" s="78"/>
      <c r="KFJ32" s="78"/>
      <c r="KFK32" s="78"/>
      <c r="KFL32" s="78"/>
      <c r="KFM32" s="78"/>
      <c r="KFN32" s="78"/>
      <c r="KFO32" s="78"/>
      <c r="KFP32" s="78"/>
      <c r="KFQ32" s="78"/>
      <c r="KFR32" s="78"/>
      <c r="KFS32" s="78"/>
      <c r="KFT32" s="78"/>
      <c r="KFU32" s="78"/>
      <c r="KFV32" s="78"/>
      <c r="KFW32" s="78"/>
      <c r="KFX32" s="78"/>
      <c r="KFY32" s="78"/>
      <c r="KFZ32" s="78"/>
      <c r="KGA32" s="78"/>
      <c r="KGB32" s="78"/>
      <c r="KGC32" s="78"/>
      <c r="KGD32" s="78"/>
      <c r="KGE32" s="78"/>
      <c r="KGF32" s="78"/>
      <c r="KGG32" s="78"/>
      <c r="KGH32" s="78"/>
      <c r="KGI32" s="78"/>
      <c r="KGJ32" s="78"/>
      <c r="KGK32" s="78"/>
      <c r="KGL32" s="78"/>
      <c r="KGM32" s="78"/>
      <c r="KGN32" s="78"/>
      <c r="KGO32" s="78"/>
      <c r="KGP32" s="78"/>
      <c r="KGQ32" s="78"/>
      <c r="KGR32" s="78"/>
      <c r="KGS32" s="78"/>
      <c r="KGT32" s="78"/>
      <c r="KGU32" s="78"/>
      <c r="KGV32" s="78"/>
      <c r="KGW32" s="78"/>
      <c r="KGX32" s="78"/>
      <c r="KGY32" s="78"/>
      <c r="KGZ32" s="78"/>
      <c r="KHA32" s="78"/>
      <c r="KHB32" s="78"/>
      <c r="KHC32" s="78"/>
      <c r="KHD32" s="78"/>
      <c r="KHE32" s="78"/>
      <c r="KHF32" s="78"/>
      <c r="KHG32" s="78"/>
      <c r="KHH32" s="78"/>
      <c r="KHI32" s="78"/>
      <c r="KHJ32" s="78"/>
      <c r="KHK32" s="78"/>
      <c r="KHL32" s="78"/>
      <c r="KHM32" s="78"/>
      <c r="KHN32" s="78"/>
      <c r="KHO32" s="78"/>
      <c r="KHP32" s="78"/>
      <c r="KHQ32" s="78"/>
      <c r="KHR32" s="78"/>
      <c r="KHS32" s="78"/>
      <c r="KHT32" s="78"/>
      <c r="KHU32" s="78"/>
      <c r="KHV32" s="78"/>
      <c r="KHW32" s="78"/>
      <c r="KHX32" s="78"/>
      <c r="KHY32" s="78"/>
      <c r="KHZ32" s="78"/>
      <c r="KIA32" s="78"/>
      <c r="KIB32" s="78"/>
      <c r="KIC32" s="78"/>
      <c r="KID32" s="78"/>
      <c r="KIE32" s="78"/>
      <c r="KIF32" s="78"/>
      <c r="KIG32" s="78"/>
      <c r="KIH32" s="78"/>
      <c r="KII32" s="78"/>
      <c r="KIJ32" s="78"/>
      <c r="KIK32" s="78"/>
      <c r="KIL32" s="78"/>
      <c r="KIM32" s="78"/>
      <c r="KIN32" s="78"/>
      <c r="KIO32" s="78"/>
      <c r="KIP32" s="78"/>
      <c r="KIQ32" s="78"/>
      <c r="KIR32" s="78"/>
      <c r="KIS32" s="78"/>
      <c r="KIT32" s="78"/>
      <c r="KIU32" s="78"/>
      <c r="KIV32" s="78"/>
      <c r="KIW32" s="78"/>
      <c r="KIX32" s="78"/>
      <c r="KIY32" s="78"/>
      <c r="KIZ32" s="78"/>
      <c r="KJA32" s="78"/>
      <c r="KJB32" s="78"/>
      <c r="KJC32" s="78"/>
      <c r="KJD32" s="78"/>
      <c r="KJE32" s="78"/>
      <c r="KJF32" s="78"/>
      <c r="KJG32" s="78"/>
      <c r="KJH32" s="78"/>
      <c r="KJI32" s="78"/>
      <c r="KJJ32" s="78"/>
      <c r="KJK32" s="78"/>
      <c r="KJL32" s="78"/>
      <c r="KJM32" s="78"/>
      <c r="KJN32" s="78"/>
      <c r="KJO32" s="78"/>
      <c r="KJP32" s="78"/>
      <c r="KJQ32" s="78"/>
      <c r="KJR32" s="78"/>
      <c r="KJS32" s="78"/>
      <c r="KJT32" s="78"/>
      <c r="KJU32" s="78"/>
      <c r="KJV32" s="78"/>
      <c r="KJW32" s="78"/>
      <c r="KJX32" s="78"/>
      <c r="KJY32" s="78"/>
      <c r="KJZ32" s="78"/>
      <c r="KKA32" s="78"/>
      <c r="KKB32" s="78"/>
      <c r="KKC32" s="78"/>
      <c r="KKD32" s="78"/>
      <c r="KKE32" s="78"/>
      <c r="KKF32" s="78"/>
      <c r="KKG32" s="78"/>
      <c r="KKH32" s="78"/>
      <c r="KKI32" s="78"/>
      <c r="KKJ32" s="78"/>
      <c r="KKK32" s="78"/>
      <c r="KKL32" s="78"/>
      <c r="KKM32" s="78"/>
      <c r="KKN32" s="78"/>
      <c r="KKO32" s="78"/>
      <c r="KKP32" s="78"/>
      <c r="KKQ32" s="78"/>
      <c r="KKR32" s="78"/>
      <c r="KKS32" s="78"/>
      <c r="KKT32" s="78"/>
      <c r="KKU32" s="78"/>
      <c r="KKV32" s="78"/>
      <c r="KKW32" s="78"/>
      <c r="KKX32" s="78"/>
      <c r="KKY32" s="78"/>
      <c r="KKZ32" s="78"/>
      <c r="KLA32" s="78"/>
      <c r="KLB32" s="78"/>
      <c r="KLC32" s="78"/>
      <c r="KLD32" s="78"/>
      <c r="KLE32" s="78"/>
      <c r="KLF32" s="78"/>
      <c r="KLG32" s="78"/>
      <c r="KLH32" s="78"/>
      <c r="KLI32" s="78"/>
      <c r="KLJ32" s="78"/>
      <c r="KLK32" s="78"/>
      <c r="KLL32" s="78"/>
      <c r="KLM32" s="78"/>
      <c r="KLN32" s="78"/>
      <c r="KLO32" s="78"/>
      <c r="KLP32" s="78"/>
      <c r="KLQ32" s="78"/>
      <c r="KLR32" s="78"/>
      <c r="KLS32" s="78"/>
      <c r="KLT32" s="78"/>
      <c r="KLU32" s="78"/>
      <c r="KLV32" s="78"/>
      <c r="KLW32" s="78"/>
      <c r="KLX32" s="78"/>
      <c r="KLY32" s="78"/>
      <c r="KLZ32" s="78"/>
      <c r="KMA32" s="78"/>
      <c r="KMB32" s="78"/>
      <c r="KMC32" s="78"/>
      <c r="KMD32" s="78"/>
      <c r="KME32" s="78"/>
      <c r="KMF32" s="78"/>
      <c r="KMG32" s="78"/>
      <c r="KMH32" s="78"/>
      <c r="KMI32" s="78"/>
      <c r="KMJ32" s="78"/>
      <c r="KMK32" s="78"/>
      <c r="KML32" s="78"/>
      <c r="KMM32" s="78"/>
      <c r="KMN32" s="78"/>
      <c r="KMO32" s="78"/>
      <c r="KMP32" s="78"/>
      <c r="KMQ32" s="78"/>
      <c r="KMR32" s="78"/>
      <c r="KMS32" s="78"/>
      <c r="KMT32" s="78"/>
      <c r="KMU32" s="78"/>
      <c r="KMV32" s="78"/>
      <c r="KMW32" s="78"/>
      <c r="KMX32" s="78"/>
      <c r="KMY32" s="78"/>
      <c r="KMZ32" s="78"/>
      <c r="KNA32" s="78"/>
      <c r="KNB32" s="78"/>
      <c r="KNC32" s="78"/>
      <c r="KND32" s="78"/>
      <c r="KNE32" s="78"/>
      <c r="KNF32" s="78"/>
      <c r="KNG32" s="78"/>
      <c r="KNH32" s="78"/>
      <c r="KNI32" s="78"/>
      <c r="KNJ32" s="78"/>
      <c r="KNK32" s="78"/>
      <c r="KNL32" s="78"/>
      <c r="KNM32" s="78"/>
      <c r="KNN32" s="78"/>
      <c r="KNO32" s="78"/>
      <c r="KNP32" s="78"/>
      <c r="KNQ32" s="78"/>
      <c r="KNR32" s="78"/>
      <c r="KNS32" s="78"/>
      <c r="KNT32" s="78"/>
      <c r="KNU32" s="78"/>
      <c r="KNV32" s="78"/>
      <c r="KNW32" s="78"/>
      <c r="KNX32" s="78"/>
      <c r="KNY32" s="78"/>
      <c r="KNZ32" s="78"/>
      <c r="KOA32" s="78"/>
      <c r="KOB32" s="78"/>
      <c r="KOC32" s="78"/>
      <c r="KOD32" s="78"/>
      <c r="KOE32" s="78"/>
      <c r="KOF32" s="78"/>
      <c r="KOG32" s="78"/>
      <c r="KOH32" s="78"/>
      <c r="KOI32" s="78"/>
      <c r="KOJ32" s="78"/>
      <c r="KOK32" s="78"/>
      <c r="KOL32" s="78"/>
      <c r="KOM32" s="78"/>
      <c r="KON32" s="78"/>
      <c r="KOO32" s="78"/>
      <c r="KOP32" s="78"/>
      <c r="KOQ32" s="78"/>
      <c r="KOR32" s="78"/>
      <c r="KOS32" s="78"/>
      <c r="KOT32" s="78"/>
      <c r="KOU32" s="78"/>
      <c r="KOV32" s="78"/>
      <c r="KOW32" s="78"/>
      <c r="KOX32" s="78"/>
      <c r="KOY32" s="78"/>
      <c r="KOZ32" s="78"/>
      <c r="KPA32" s="78"/>
      <c r="KPB32" s="78"/>
      <c r="KPC32" s="78"/>
      <c r="KPD32" s="78"/>
      <c r="KPE32" s="78"/>
      <c r="KPF32" s="78"/>
      <c r="KPG32" s="78"/>
      <c r="KPH32" s="78"/>
      <c r="KPI32" s="78"/>
      <c r="KPJ32" s="78"/>
      <c r="KPK32" s="78"/>
      <c r="KPL32" s="78"/>
      <c r="KPM32" s="78"/>
      <c r="KPN32" s="78"/>
      <c r="KPO32" s="78"/>
      <c r="KPP32" s="78"/>
      <c r="KPQ32" s="78"/>
      <c r="KPR32" s="78"/>
      <c r="KPS32" s="78"/>
      <c r="KPT32" s="78"/>
      <c r="KPU32" s="78"/>
      <c r="KPV32" s="78"/>
      <c r="KPW32" s="78"/>
      <c r="KPX32" s="78"/>
      <c r="KPY32" s="78"/>
      <c r="KPZ32" s="78"/>
      <c r="KQA32" s="78"/>
      <c r="KQB32" s="78"/>
      <c r="KQC32" s="78"/>
      <c r="KQD32" s="78"/>
      <c r="KQE32" s="78"/>
      <c r="KQF32" s="78"/>
      <c r="KQG32" s="78"/>
      <c r="KQH32" s="78"/>
      <c r="KQI32" s="78"/>
      <c r="KQJ32" s="78"/>
      <c r="KQK32" s="78"/>
      <c r="KQL32" s="78"/>
      <c r="KQM32" s="78"/>
      <c r="KQN32" s="78"/>
      <c r="KQO32" s="78"/>
      <c r="KQP32" s="78"/>
      <c r="KQQ32" s="78"/>
      <c r="KQR32" s="78"/>
      <c r="KQS32" s="78"/>
      <c r="KQT32" s="78"/>
      <c r="KQU32" s="78"/>
      <c r="KQV32" s="78"/>
      <c r="KQW32" s="78"/>
      <c r="KQX32" s="78"/>
      <c r="KQY32" s="78"/>
      <c r="KQZ32" s="78"/>
      <c r="KRA32" s="78"/>
      <c r="KRB32" s="78"/>
      <c r="KRC32" s="78"/>
      <c r="KRD32" s="78"/>
      <c r="KRE32" s="78"/>
      <c r="KRF32" s="78"/>
      <c r="KRG32" s="78"/>
      <c r="KRH32" s="78"/>
      <c r="KRI32" s="78"/>
      <c r="KRJ32" s="78"/>
      <c r="KRK32" s="78"/>
      <c r="KRL32" s="78"/>
      <c r="KRM32" s="78"/>
      <c r="KRN32" s="78"/>
      <c r="KRO32" s="78"/>
      <c r="KRP32" s="78"/>
      <c r="KRQ32" s="78"/>
      <c r="KRR32" s="78"/>
      <c r="KRS32" s="78"/>
      <c r="KRT32" s="78"/>
      <c r="KRU32" s="78"/>
      <c r="KRV32" s="78"/>
      <c r="KRW32" s="78"/>
      <c r="KRX32" s="78"/>
      <c r="KRY32" s="78"/>
      <c r="KRZ32" s="78"/>
      <c r="KSA32" s="78"/>
      <c r="KSB32" s="78"/>
      <c r="KSC32" s="78"/>
      <c r="KSD32" s="78"/>
      <c r="KSE32" s="78"/>
      <c r="KSF32" s="78"/>
      <c r="KSG32" s="78"/>
      <c r="KSH32" s="78"/>
      <c r="KSI32" s="78"/>
      <c r="KSJ32" s="78"/>
      <c r="KSK32" s="78"/>
      <c r="KSL32" s="78"/>
      <c r="KSM32" s="78"/>
      <c r="KSN32" s="78"/>
      <c r="KSO32" s="78"/>
      <c r="KSP32" s="78"/>
      <c r="KSQ32" s="78"/>
      <c r="KSR32" s="78"/>
      <c r="KSS32" s="78"/>
      <c r="KST32" s="78"/>
      <c r="KSU32" s="78"/>
      <c r="KSV32" s="78"/>
      <c r="KSW32" s="78"/>
      <c r="KSX32" s="78"/>
      <c r="KSY32" s="78"/>
      <c r="KSZ32" s="78"/>
      <c r="KTA32" s="78"/>
      <c r="KTB32" s="78"/>
      <c r="KTC32" s="78"/>
      <c r="KTD32" s="78"/>
      <c r="KTE32" s="78"/>
      <c r="KTF32" s="78"/>
      <c r="KTG32" s="78"/>
      <c r="KTH32" s="78"/>
      <c r="KTI32" s="78"/>
      <c r="KTJ32" s="78"/>
      <c r="KTK32" s="78"/>
      <c r="KTL32" s="78"/>
      <c r="KTM32" s="78"/>
      <c r="KTN32" s="78"/>
      <c r="KTO32" s="78"/>
      <c r="KTP32" s="78"/>
      <c r="KTQ32" s="78"/>
      <c r="KTR32" s="78"/>
      <c r="KTS32" s="78"/>
      <c r="KTT32" s="78"/>
      <c r="KTU32" s="78"/>
      <c r="KTV32" s="78"/>
      <c r="KTW32" s="78"/>
      <c r="KTX32" s="78"/>
      <c r="KTY32" s="78"/>
      <c r="KTZ32" s="78"/>
      <c r="KUA32" s="78"/>
      <c r="KUB32" s="78"/>
      <c r="KUC32" s="78"/>
      <c r="KUD32" s="78"/>
      <c r="KUE32" s="78"/>
      <c r="KUF32" s="78"/>
      <c r="KUG32" s="78"/>
      <c r="KUH32" s="78"/>
      <c r="KUI32" s="78"/>
      <c r="KUJ32" s="78"/>
      <c r="KUK32" s="78"/>
      <c r="KUL32" s="78"/>
      <c r="KUM32" s="78"/>
      <c r="KUN32" s="78"/>
      <c r="KUO32" s="78"/>
      <c r="KUP32" s="78"/>
      <c r="KUQ32" s="78"/>
      <c r="KUR32" s="78"/>
      <c r="KUS32" s="78"/>
      <c r="KUT32" s="78"/>
      <c r="KUU32" s="78"/>
      <c r="KUV32" s="78"/>
      <c r="KUW32" s="78"/>
      <c r="KUX32" s="78"/>
      <c r="KUY32" s="78"/>
      <c r="KUZ32" s="78"/>
      <c r="KVA32" s="78"/>
      <c r="KVB32" s="78"/>
      <c r="KVC32" s="78"/>
      <c r="KVD32" s="78"/>
      <c r="KVE32" s="78"/>
      <c r="KVF32" s="78"/>
      <c r="KVG32" s="78"/>
      <c r="KVH32" s="78"/>
      <c r="KVI32" s="78"/>
      <c r="KVJ32" s="78"/>
      <c r="KVK32" s="78"/>
      <c r="KVL32" s="78"/>
      <c r="KVM32" s="78"/>
      <c r="KVN32" s="78"/>
      <c r="KVO32" s="78"/>
      <c r="KVP32" s="78"/>
      <c r="KVQ32" s="78"/>
      <c r="KVR32" s="78"/>
      <c r="KVS32" s="78"/>
      <c r="KVT32" s="78"/>
      <c r="KVU32" s="78"/>
      <c r="KVV32" s="78"/>
      <c r="KVW32" s="78"/>
      <c r="KVX32" s="78"/>
      <c r="KVY32" s="78"/>
      <c r="KVZ32" s="78"/>
      <c r="KWA32" s="78"/>
      <c r="KWB32" s="78"/>
      <c r="KWC32" s="78"/>
      <c r="KWD32" s="78"/>
      <c r="KWE32" s="78"/>
      <c r="KWF32" s="78"/>
      <c r="KWG32" s="78"/>
      <c r="KWH32" s="78"/>
      <c r="KWI32" s="78"/>
      <c r="KWJ32" s="78"/>
      <c r="KWK32" s="78"/>
      <c r="KWL32" s="78"/>
      <c r="KWM32" s="78"/>
      <c r="KWN32" s="78"/>
      <c r="KWO32" s="78"/>
      <c r="KWP32" s="78"/>
      <c r="KWQ32" s="78"/>
      <c r="KWR32" s="78"/>
      <c r="KWS32" s="78"/>
      <c r="KWT32" s="78"/>
      <c r="KWU32" s="78"/>
      <c r="KWV32" s="78"/>
      <c r="KWW32" s="78"/>
      <c r="KWX32" s="78"/>
      <c r="KWY32" s="78"/>
      <c r="KWZ32" s="78"/>
      <c r="KXA32" s="78"/>
      <c r="KXB32" s="78"/>
      <c r="KXC32" s="78"/>
      <c r="KXD32" s="78"/>
      <c r="KXE32" s="78"/>
      <c r="KXF32" s="78"/>
      <c r="KXG32" s="78"/>
      <c r="KXH32" s="78"/>
      <c r="KXI32" s="78"/>
      <c r="KXJ32" s="78"/>
      <c r="KXK32" s="78"/>
      <c r="KXL32" s="78"/>
      <c r="KXM32" s="78"/>
      <c r="KXN32" s="78"/>
      <c r="KXO32" s="78"/>
      <c r="KXP32" s="78"/>
      <c r="KXQ32" s="78"/>
      <c r="KXR32" s="78"/>
      <c r="KXS32" s="78"/>
      <c r="KXT32" s="78"/>
      <c r="KXU32" s="78"/>
      <c r="KXV32" s="78"/>
      <c r="KXW32" s="78"/>
      <c r="KXX32" s="78"/>
      <c r="KXY32" s="78"/>
      <c r="KXZ32" s="78"/>
      <c r="KYA32" s="78"/>
      <c r="KYB32" s="78"/>
      <c r="KYC32" s="78"/>
      <c r="KYD32" s="78"/>
      <c r="KYE32" s="78"/>
      <c r="KYF32" s="78"/>
      <c r="KYG32" s="78"/>
      <c r="KYH32" s="78"/>
      <c r="KYI32" s="78"/>
      <c r="KYJ32" s="78"/>
      <c r="KYK32" s="78"/>
      <c r="KYL32" s="78"/>
      <c r="KYM32" s="78"/>
      <c r="KYN32" s="78"/>
      <c r="KYO32" s="78"/>
      <c r="KYP32" s="78"/>
      <c r="KYQ32" s="78"/>
      <c r="KYR32" s="78"/>
      <c r="KYS32" s="78"/>
      <c r="KYT32" s="78"/>
      <c r="KYU32" s="78"/>
      <c r="KYV32" s="78"/>
      <c r="KYW32" s="78"/>
      <c r="KYX32" s="78"/>
      <c r="KYY32" s="78"/>
      <c r="KYZ32" s="78"/>
      <c r="KZA32" s="78"/>
      <c r="KZB32" s="78"/>
      <c r="KZC32" s="78"/>
      <c r="KZD32" s="78"/>
      <c r="KZE32" s="78"/>
      <c r="KZF32" s="78"/>
      <c r="KZG32" s="78"/>
      <c r="KZH32" s="78"/>
      <c r="KZI32" s="78"/>
      <c r="KZJ32" s="78"/>
      <c r="KZK32" s="78"/>
      <c r="KZL32" s="78"/>
      <c r="KZM32" s="78"/>
      <c r="KZN32" s="78"/>
      <c r="KZO32" s="78"/>
      <c r="KZP32" s="78"/>
      <c r="KZQ32" s="78"/>
      <c r="KZR32" s="78"/>
      <c r="KZS32" s="78"/>
      <c r="KZT32" s="78"/>
      <c r="KZU32" s="78"/>
      <c r="KZV32" s="78"/>
      <c r="KZW32" s="78"/>
      <c r="KZX32" s="78"/>
      <c r="KZY32" s="78"/>
      <c r="KZZ32" s="78"/>
      <c r="LAA32" s="78"/>
      <c r="LAB32" s="78"/>
      <c r="LAC32" s="78"/>
      <c r="LAD32" s="78"/>
      <c r="LAE32" s="78"/>
      <c r="LAF32" s="78"/>
      <c r="LAG32" s="78"/>
      <c r="LAH32" s="78"/>
      <c r="LAI32" s="78"/>
      <c r="LAJ32" s="78"/>
      <c r="LAK32" s="78"/>
      <c r="LAL32" s="78"/>
      <c r="LAM32" s="78"/>
      <c r="LAN32" s="78"/>
      <c r="LAO32" s="78"/>
      <c r="LAP32" s="78"/>
      <c r="LAQ32" s="78"/>
      <c r="LAR32" s="78"/>
      <c r="LAS32" s="78"/>
      <c r="LAT32" s="78"/>
      <c r="LAU32" s="78"/>
      <c r="LAV32" s="78"/>
      <c r="LAW32" s="78"/>
      <c r="LAX32" s="78"/>
      <c r="LAY32" s="78"/>
      <c r="LAZ32" s="78"/>
      <c r="LBA32" s="78"/>
      <c r="LBB32" s="78"/>
      <c r="LBC32" s="78"/>
      <c r="LBD32" s="78"/>
      <c r="LBE32" s="78"/>
      <c r="LBF32" s="78"/>
      <c r="LBG32" s="78"/>
      <c r="LBH32" s="78"/>
      <c r="LBI32" s="78"/>
      <c r="LBJ32" s="78"/>
      <c r="LBK32" s="78"/>
      <c r="LBL32" s="78"/>
      <c r="LBM32" s="78"/>
      <c r="LBN32" s="78"/>
      <c r="LBO32" s="78"/>
      <c r="LBP32" s="78"/>
      <c r="LBQ32" s="78"/>
      <c r="LBR32" s="78"/>
      <c r="LBS32" s="78"/>
      <c r="LBT32" s="78"/>
      <c r="LBU32" s="78"/>
      <c r="LBV32" s="78"/>
      <c r="LBW32" s="78"/>
      <c r="LBX32" s="78"/>
      <c r="LBY32" s="78"/>
      <c r="LBZ32" s="78"/>
      <c r="LCA32" s="78"/>
      <c r="LCB32" s="78"/>
      <c r="LCC32" s="78"/>
      <c r="LCD32" s="78"/>
      <c r="LCE32" s="78"/>
      <c r="LCF32" s="78"/>
      <c r="LCG32" s="78"/>
      <c r="LCH32" s="78"/>
      <c r="LCI32" s="78"/>
      <c r="LCJ32" s="78"/>
      <c r="LCK32" s="78"/>
      <c r="LCL32" s="78"/>
      <c r="LCM32" s="78"/>
      <c r="LCN32" s="78"/>
      <c r="LCO32" s="78"/>
      <c r="LCP32" s="78"/>
      <c r="LCQ32" s="78"/>
      <c r="LCR32" s="78"/>
      <c r="LCS32" s="78"/>
      <c r="LCT32" s="78"/>
      <c r="LCU32" s="78"/>
      <c r="LCV32" s="78"/>
      <c r="LCW32" s="78"/>
      <c r="LCX32" s="78"/>
      <c r="LCY32" s="78"/>
      <c r="LCZ32" s="78"/>
      <c r="LDA32" s="78"/>
      <c r="LDB32" s="78"/>
      <c r="LDC32" s="78"/>
      <c r="LDD32" s="78"/>
      <c r="LDE32" s="78"/>
      <c r="LDF32" s="78"/>
      <c r="LDG32" s="78"/>
      <c r="LDH32" s="78"/>
      <c r="LDI32" s="78"/>
      <c r="LDJ32" s="78"/>
      <c r="LDK32" s="78"/>
      <c r="LDL32" s="78"/>
      <c r="LDM32" s="78"/>
      <c r="LDN32" s="78"/>
      <c r="LDO32" s="78"/>
      <c r="LDP32" s="78"/>
      <c r="LDQ32" s="78"/>
      <c r="LDR32" s="78"/>
      <c r="LDS32" s="78"/>
      <c r="LDT32" s="78"/>
      <c r="LDU32" s="78"/>
      <c r="LDV32" s="78"/>
      <c r="LDW32" s="78"/>
      <c r="LDX32" s="78"/>
      <c r="LDY32" s="78"/>
      <c r="LDZ32" s="78"/>
      <c r="LEA32" s="78"/>
      <c r="LEB32" s="78"/>
      <c r="LEC32" s="78"/>
      <c r="LED32" s="78"/>
      <c r="LEE32" s="78"/>
      <c r="LEF32" s="78"/>
      <c r="LEG32" s="78"/>
      <c r="LEH32" s="78"/>
      <c r="LEI32" s="78"/>
      <c r="LEJ32" s="78"/>
      <c r="LEK32" s="78"/>
      <c r="LEL32" s="78"/>
      <c r="LEM32" s="78"/>
      <c r="LEN32" s="78"/>
      <c r="LEO32" s="78"/>
      <c r="LEP32" s="78"/>
      <c r="LEQ32" s="78"/>
      <c r="LER32" s="78"/>
      <c r="LES32" s="78"/>
      <c r="LET32" s="78"/>
      <c r="LEU32" s="78"/>
      <c r="LEV32" s="78"/>
      <c r="LEW32" s="78"/>
      <c r="LEX32" s="78"/>
      <c r="LEY32" s="78"/>
      <c r="LEZ32" s="78"/>
      <c r="LFA32" s="78"/>
      <c r="LFB32" s="78"/>
      <c r="LFC32" s="78"/>
      <c r="LFD32" s="78"/>
      <c r="LFE32" s="78"/>
      <c r="LFF32" s="78"/>
      <c r="LFG32" s="78"/>
      <c r="LFH32" s="78"/>
      <c r="LFI32" s="78"/>
      <c r="LFJ32" s="78"/>
      <c r="LFK32" s="78"/>
      <c r="LFL32" s="78"/>
      <c r="LFM32" s="78"/>
      <c r="LFN32" s="78"/>
      <c r="LFO32" s="78"/>
      <c r="LFP32" s="78"/>
      <c r="LFQ32" s="78"/>
      <c r="LFR32" s="78"/>
      <c r="LFS32" s="78"/>
      <c r="LFT32" s="78"/>
      <c r="LFU32" s="78"/>
      <c r="LFV32" s="78"/>
      <c r="LFW32" s="78"/>
      <c r="LFX32" s="78"/>
      <c r="LFY32" s="78"/>
      <c r="LFZ32" s="78"/>
      <c r="LGA32" s="78"/>
      <c r="LGB32" s="78"/>
      <c r="LGC32" s="78"/>
      <c r="LGD32" s="78"/>
      <c r="LGE32" s="78"/>
      <c r="LGF32" s="78"/>
      <c r="LGG32" s="78"/>
      <c r="LGH32" s="78"/>
      <c r="LGI32" s="78"/>
      <c r="LGJ32" s="78"/>
      <c r="LGK32" s="78"/>
      <c r="LGL32" s="78"/>
      <c r="LGM32" s="78"/>
      <c r="LGN32" s="78"/>
      <c r="LGO32" s="78"/>
      <c r="LGP32" s="78"/>
      <c r="LGQ32" s="78"/>
      <c r="LGR32" s="78"/>
      <c r="LGS32" s="78"/>
      <c r="LGT32" s="78"/>
      <c r="LGU32" s="78"/>
      <c r="LGV32" s="78"/>
      <c r="LGW32" s="78"/>
      <c r="LGX32" s="78"/>
      <c r="LGY32" s="78"/>
      <c r="LGZ32" s="78"/>
      <c r="LHA32" s="78"/>
      <c r="LHB32" s="78"/>
      <c r="LHC32" s="78"/>
      <c r="LHD32" s="78"/>
      <c r="LHE32" s="78"/>
      <c r="LHF32" s="78"/>
      <c r="LHG32" s="78"/>
      <c r="LHH32" s="78"/>
      <c r="LHI32" s="78"/>
      <c r="LHJ32" s="78"/>
      <c r="LHK32" s="78"/>
      <c r="LHL32" s="78"/>
      <c r="LHM32" s="78"/>
      <c r="LHN32" s="78"/>
      <c r="LHO32" s="78"/>
      <c r="LHP32" s="78"/>
      <c r="LHQ32" s="78"/>
      <c r="LHR32" s="78"/>
      <c r="LHS32" s="78"/>
      <c r="LHT32" s="78"/>
      <c r="LHU32" s="78"/>
      <c r="LHV32" s="78"/>
      <c r="LHW32" s="78"/>
      <c r="LHX32" s="78"/>
      <c r="LHY32" s="78"/>
      <c r="LHZ32" s="78"/>
      <c r="LIA32" s="78"/>
      <c r="LIB32" s="78"/>
      <c r="LIC32" s="78"/>
      <c r="LID32" s="78"/>
      <c r="LIE32" s="78"/>
      <c r="LIF32" s="78"/>
      <c r="LIG32" s="78"/>
      <c r="LIH32" s="78"/>
      <c r="LII32" s="78"/>
      <c r="LIJ32" s="78"/>
      <c r="LIK32" s="78"/>
      <c r="LIL32" s="78"/>
      <c r="LIM32" s="78"/>
      <c r="LIN32" s="78"/>
      <c r="LIO32" s="78"/>
      <c r="LIP32" s="78"/>
      <c r="LIQ32" s="78"/>
      <c r="LIR32" s="78"/>
      <c r="LIS32" s="78"/>
      <c r="LIT32" s="78"/>
      <c r="LIU32" s="78"/>
      <c r="LIV32" s="78"/>
      <c r="LIW32" s="78"/>
      <c r="LIX32" s="78"/>
      <c r="LIY32" s="78"/>
      <c r="LIZ32" s="78"/>
      <c r="LJA32" s="78"/>
      <c r="LJB32" s="78"/>
      <c r="LJC32" s="78"/>
      <c r="LJD32" s="78"/>
      <c r="LJE32" s="78"/>
      <c r="LJF32" s="78"/>
      <c r="LJG32" s="78"/>
      <c r="LJH32" s="78"/>
      <c r="LJI32" s="78"/>
      <c r="LJJ32" s="78"/>
      <c r="LJK32" s="78"/>
      <c r="LJL32" s="78"/>
      <c r="LJM32" s="78"/>
      <c r="LJN32" s="78"/>
      <c r="LJO32" s="78"/>
      <c r="LJP32" s="78"/>
      <c r="LJQ32" s="78"/>
      <c r="LJR32" s="78"/>
      <c r="LJS32" s="78"/>
      <c r="LJT32" s="78"/>
      <c r="LJU32" s="78"/>
      <c r="LJV32" s="78"/>
      <c r="LJW32" s="78"/>
      <c r="LJX32" s="78"/>
      <c r="LJY32" s="78"/>
      <c r="LJZ32" s="78"/>
      <c r="LKA32" s="78"/>
      <c r="LKB32" s="78"/>
      <c r="LKC32" s="78"/>
      <c r="LKD32" s="78"/>
      <c r="LKE32" s="78"/>
      <c r="LKF32" s="78"/>
      <c r="LKG32" s="78"/>
      <c r="LKH32" s="78"/>
      <c r="LKI32" s="78"/>
      <c r="LKJ32" s="78"/>
      <c r="LKK32" s="78"/>
      <c r="LKL32" s="78"/>
      <c r="LKM32" s="78"/>
      <c r="LKN32" s="78"/>
      <c r="LKO32" s="78"/>
      <c r="LKP32" s="78"/>
      <c r="LKQ32" s="78"/>
      <c r="LKR32" s="78"/>
      <c r="LKS32" s="78"/>
      <c r="LKT32" s="78"/>
      <c r="LKU32" s="78"/>
      <c r="LKV32" s="78"/>
      <c r="LKW32" s="78"/>
      <c r="LKX32" s="78"/>
      <c r="LKY32" s="78"/>
      <c r="LKZ32" s="78"/>
      <c r="LLA32" s="78"/>
      <c r="LLB32" s="78"/>
      <c r="LLC32" s="78"/>
      <c r="LLD32" s="78"/>
      <c r="LLE32" s="78"/>
      <c r="LLF32" s="78"/>
      <c r="LLG32" s="78"/>
      <c r="LLH32" s="78"/>
      <c r="LLI32" s="78"/>
      <c r="LLJ32" s="78"/>
      <c r="LLK32" s="78"/>
      <c r="LLL32" s="78"/>
      <c r="LLM32" s="78"/>
      <c r="LLN32" s="78"/>
      <c r="LLO32" s="78"/>
      <c r="LLP32" s="78"/>
      <c r="LLQ32" s="78"/>
      <c r="LLR32" s="78"/>
      <c r="LLS32" s="78"/>
      <c r="LLT32" s="78"/>
      <c r="LLU32" s="78"/>
      <c r="LLV32" s="78"/>
      <c r="LLW32" s="78"/>
      <c r="LLX32" s="78"/>
      <c r="LLY32" s="78"/>
      <c r="LLZ32" s="78"/>
      <c r="LMA32" s="78"/>
      <c r="LMB32" s="78"/>
      <c r="LMC32" s="78"/>
      <c r="LMD32" s="78"/>
      <c r="LME32" s="78"/>
      <c r="LMF32" s="78"/>
      <c r="LMG32" s="78"/>
      <c r="LMH32" s="78"/>
      <c r="LMI32" s="78"/>
      <c r="LMJ32" s="78"/>
      <c r="LMK32" s="78"/>
      <c r="LML32" s="78"/>
      <c r="LMM32" s="78"/>
      <c r="LMN32" s="78"/>
      <c r="LMO32" s="78"/>
      <c r="LMP32" s="78"/>
      <c r="LMQ32" s="78"/>
      <c r="LMR32" s="78"/>
      <c r="LMS32" s="78"/>
      <c r="LMT32" s="78"/>
      <c r="LMU32" s="78"/>
      <c r="LMV32" s="78"/>
      <c r="LMW32" s="78"/>
      <c r="LMX32" s="78"/>
      <c r="LMY32" s="78"/>
      <c r="LMZ32" s="78"/>
      <c r="LNA32" s="78"/>
      <c r="LNB32" s="78"/>
      <c r="LNC32" s="78"/>
      <c r="LND32" s="78"/>
      <c r="LNE32" s="78"/>
      <c r="LNF32" s="78"/>
      <c r="LNG32" s="78"/>
      <c r="LNH32" s="78"/>
      <c r="LNI32" s="78"/>
      <c r="LNJ32" s="78"/>
      <c r="LNK32" s="78"/>
      <c r="LNL32" s="78"/>
      <c r="LNM32" s="78"/>
      <c r="LNN32" s="78"/>
      <c r="LNO32" s="78"/>
      <c r="LNP32" s="78"/>
      <c r="LNQ32" s="78"/>
      <c r="LNR32" s="78"/>
      <c r="LNS32" s="78"/>
      <c r="LNT32" s="78"/>
      <c r="LNU32" s="78"/>
      <c r="LNV32" s="78"/>
      <c r="LNW32" s="78"/>
      <c r="LNX32" s="78"/>
      <c r="LNY32" s="78"/>
      <c r="LNZ32" s="78"/>
      <c r="LOA32" s="78"/>
      <c r="LOB32" s="78"/>
      <c r="LOC32" s="78"/>
      <c r="LOD32" s="78"/>
      <c r="LOE32" s="78"/>
      <c r="LOF32" s="78"/>
      <c r="LOG32" s="78"/>
      <c r="LOH32" s="78"/>
      <c r="LOI32" s="78"/>
      <c r="LOJ32" s="78"/>
      <c r="LOK32" s="78"/>
      <c r="LOL32" s="78"/>
      <c r="LOM32" s="78"/>
      <c r="LON32" s="78"/>
      <c r="LOO32" s="78"/>
      <c r="LOP32" s="78"/>
      <c r="LOQ32" s="78"/>
      <c r="LOR32" s="78"/>
      <c r="LOS32" s="78"/>
      <c r="LOT32" s="78"/>
      <c r="LOU32" s="78"/>
      <c r="LOV32" s="78"/>
      <c r="LOW32" s="78"/>
      <c r="LOX32" s="78"/>
      <c r="LOY32" s="78"/>
      <c r="LOZ32" s="78"/>
      <c r="LPA32" s="78"/>
      <c r="LPB32" s="78"/>
      <c r="LPC32" s="78"/>
      <c r="LPD32" s="78"/>
      <c r="LPE32" s="78"/>
      <c r="LPF32" s="78"/>
      <c r="LPG32" s="78"/>
      <c r="LPH32" s="78"/>
      <c r="LPI32" s="78"/>
      <c r="LPJ32" s="78"/>
      <c r="LPK32" s="78"/>
      <c r="LPL32" s="78"/>
      <c r="LPM32" s="78"/>
      <c r="LPN32" s="78"/>
      <c r="LPO32" s="78"/>
      <c r="LPP32" s="78"/>
      <c r="LPQ32" s="78"/>
      <c r="LPR32" s="78"/>
      <c r="LPS32" s="78"/>
      <c r="LPT32" s="78"/>
      <c r="LPU32" s="78"/>
      <c r="LPV32" s="78"/>
      <c r="LPW32" s="78"/>
      <c r="LPX32" s="78"/>
      <c r="LPY32" s="78"/>
      <c r="LPZ32" s="78"/>
      <c r="LQA32" s="78"/>
      <c r="LQB32" s="78"/>
      <c r="LQC32" s="78"/>
      <c r="LQD32" s="78"/>
      <c r="LQE32" s="78"/>
      <c r="LQF32" s="78"/>
      <c r="LQG32" s="78"/>
      <c r="LQH32" s="78"/>
      <c r="LQI32" s="78"/>
      <c r="LQJ32" s="78"/>
      <c r="LQK32" s="78"/>
      <c r="LQL32" s="78"/>
      <c r="LQM32" s="78"/>
      <c r="LQN32" s="78"/>
      <c r="LQO32" s="78"/>
      <c r="LQP32" s="78"/>
      <c r="LQQ32" s="78"/>
      <c r="LQR32" s="78"/>
      <c r="LQS32" s="78"/>
      <c r="LQT32" s="78"/>
      <c r="LQU32" s="78"/>
      <c r="LQV32" s="78"/>
      <c r="LQW32" s="78"/>
      <c r="LQX32" s="78"/>
      <c r="LQY32" s="78"/>
      <c r="LQZ32" s="78"/>
      <c r="LRA32" s="78"/>
      <c r="LRB32" s="78"/>
      <c r="LRC32" s="78"/>
      <c r="LRD32" s="78"/>
      <c r="LRE32" s="78"/>
      <c r="LRF32" s="78"/>
      <c r="LRG32" s="78"/>
      <c r="LRH32" s="78"/>
      <c r="LRI32" s="78"/>
      <c r="LRJ32" s="78"/>
      <c r="LRK32" s="78"/>
      <c r="LRL32" s="78"/>
      <c r="LRM32" s="78"/>
      <c r="LRN32" s="78"/>
      <c r="LRO32" s="78"/>
      <c r="LRP32" s="78"/>
      <c r="LRQ32" s="78"/>
      <c r="LRR32" s="78"/>
      <c r="LRS32" s="78"/>
      <c r="LRT32" s="78"/>
      <c r="LRU32" s="78"/>
      <c r="LRV32" s="78"/>
      <c r="LRW32" s="78"/>
      <c r="LRX32" s="78"/>
      <c r="LRY32" s="78"/>
      <c r="LRZ32" s="78"/>
      <c r="LSA32" s="78"/>
      <c r="LSB32" s="78"/>
      <c r="LSC32" s="78"/>
      <c r="LSD32" s="78"/>
      <c r="LSE32" s="78"/>
      <c r="LSF32" s="78"/>
      <c r="LSG32" s="78"/>
      <c r="LSH32" s="78"/>
      <c r="LSI32" s="78"/>
      <c r="LSJ32" s="78"/>
      <c r="LSK32" s="78"/>
      <c r="LSL32" s="78"/>
      <c r="LSM32" s="78"/>
      <c r="LSN32" s="78"/>
      <c r="LSO32" s="78"/>
      <c r="LSP32" s="78"/>
      <c r="LSQ32" s="78"/>
      <c r="LSR32" s="78"/>
      <c r="LSS32" s="78"/>
      <c r="LST32" s="78"/>
      <c r="LSU32" s="78"/>
      <c r="LSV32" s="78"/>
      <c r="LSW32" s="78"/>
      <c r="LSX32" s="78"/>
      <c r="LSY32" s="78"/>
      <c r="LSZ32" s="78"/>
      <c r="LTA32" s="78"/>
      <c r="LTB32" s="78"/>
      <c r="LTC32" s="78"/>
      <c r="LTD32" s="78"/>
      <c r="LTE32" s="78"/>
      <c r="LTF32" s="78"/>
      <c r="LTG32" s="78"/>
      <c r="LTH32" s="78"/>
      <c r="LTI32" s="78"/>
      <c r="LTJ32" s="78"/>
      <c r="LTK32" s="78"/>
      <c r="LTL32" s="78"/>
      <c r="LTM32" s="78"/>
      <c r="LTN32" s="78"/>
      <c r="LTO32" s="78"/>
      <c r="LTP32" s="78"/>
      <c r="LTQ32" s="78"/>
      <c r="LTR32" s="78"/>
      <c r="LTS32" s="78"/>
      <c r="LTT32" s="78"/>
      <c r="LTU32" s="78"/>
      <c r="LTV32" s="78"/>
      <c r="LTW32" s="78"/>
      <c r="LTX32" s="78"/>
      <c r="LTY32" s="78"/>
      <c r="LTZ32" s="78"/>
      <c r="LUA32" s="78"/>
      <c r="LUB32" s="78"/>
      <c r="LUC32" s="78"/>
      <c r="LUD32" s="78"/>
      <c r="LUE32" s="78"/>
      <c r="LUF32" s="78"/>
      <c r="LUG32" s="78"/>
      <c r="LUH32" s="78"/>
      <c r="LUI32" s="78"/>
      <c r="LUJ32" s="78"/>
      <c r="LUK32" s="78"/>
      <c r="LUL32" s="78"/>
      <c r="LUM32" s="78"/>
      <c r="LUN32" s="78"/>
      <c r="LUO32" s="78"/>
      <c r="LUP32" s="78"/>
      <c r="LUQ32" s="78"/>
      <c r="LUR32" s="78"/>
      <c r="LUS32" s="78"/>
      <c r="LUT32" s="78"/>
      <c r="LUU32" s="78"/>
      <c r="LUV32" s="78"/>
      <c r="LUW32" s="78"/>
      <c r="LUX32" s="78"/>
      <c r="LUY32" s="78"/>
      <c r="LUZ32" s="78"/>
      <c r="LVA32" s="78"/>
      <c r="LVB32" s="78"/>
      <c r="LVC32" s="78"/>
      <c r="LVD32" s="78"/>
      <c r="LVE32" s="78"/>
      <c r="LVF32" s="78"/>
      <c r="LVG32" s="78"/>
      <c r="LVH32" s="78"/>
      <c r="LVI32" s="78"/>
      <c r="LVJ32" s="78"/>
      <c r="LVK32" s="78"/>
      <c r="LVL32" s="78"/>
      <c r="LVM32" s="78"/>
      <c r="LVN32" s="78"/>
      <c r="LVO32" s="78"/>
      <c r="LVP32" s="78"/>
      <c r="LVQ32" s="78"/>
      <c r="LVR32" s="78"/>
      <c r="LVS32" s="78"/>
      <c r="LVT32" s="78"/>
      <c r="LVU32" s="78"/>
      <c r="LVV32" s="78"/>
      <c r="LVW32" s="78"/>
      <c r="LVX32" s="78"/>
      <c r="LVY32" s="78"/>
      <c r="LVZ32" s="78"/>
      <c r="LWA32" s="78"/>
      <c r="LWB32" s="78"/>
      <c r="LWC32" s="78"/>
      <c r="LWD32" s="78"/>
      <c r="LWE32" s="78"/>
      <c r="LWF32" s="78"/>
      <c r="LWG32" s="78"/>
      <c r="LWH32" s="78"/>
      <c r="LWI32" s="78"/>
      <c r="LWJ32" s="78"/>
      <c r="LWK32" s="78"/>
      <c r="LWL32" s="78"/>
      <c r="LWM32" s="78"/>
      <c r="LWN32" s="78"/>
      <c r="LWO32" s="78"/>
      <c r="LWP32" s="78"/>
      <c r="LWQ32" s="78"/>
      <c r="LWR32" s="78"/>
      <c r="LWS32" s="78"/>
      <c r="LWT32" s="78"/>
      <c r="LWU32" s="78"/>
      <c r="LWV32" s="78"/>
      <c r="LWW32" s="78"/>
      <c r="LWX32" s="78"/>
      <c r="LWY32" s="78"/>
      <c r="LWZ32" s="78"/>
      <c r="LXA32" s="78"/>
      <c r="LXB32" s="78"/>
      <c r="LXC32" s="78"/>
      <c r="LXD32" s="78"/>
      <c r="LXE32" s="78"/>
      <c r="LXF32" s="78"/>
      <c r="LXG32" s="78"/>
      <c r="LXH32" s="78"/>
      <c r="LXI32" s="78"/>
      <c r="LXJ32" s="78"/>
      <c r="LXK32" s="78"/>
      <c r="LXL32" s="78"/>
      <c r="LXM32" s="78"/>
      <c r="LXN32" s="78"/>
      <c r="LXO32" s="78"/>
      <c r="LXP32" s="78"/>
      <c r="LXQ32" s="78"/>
      <c r="LXR32" s="78"/>
      <c r="LXS32" s="78"/>
      <c r="LXT32" s="78"/>
      <c r="LXU32" s="78"/>
      <c r="LXV32" s="78"/>
      <c r="LXW32" s="78"/>
      <c r="LXX32" s="78"/>
      <c r="LXY32" s="78"/>
      <c r="LXZ32" s="78"/>
      <c r="LYA32" s="78"/>
      <c r="LYB32" s="78"/>
      <c r="LYC32" s="78"/>
      <c r="LYD32" s="78"/>
      <c r="LYE32" s="78"/>
      <c r="LYF32" s="78"/>
      <c r="LYG32" s="78"/>
      <c r="LYH32" s="78"/>
      <c r="LYI32" s="78"/>
      <c r="LYJ32" s="78"/>
      <c r="LYK32" s="78"/>
      <c r="LYL32" s="78"/>
      <c r="LYM32" s="78"/>
      <c r="LYN32" s="78"/>
      <c r="LYO32" s="78"/>
      <c r="LYP32" s="78"/>
      <c r="LYQ32" s="78"/>
      <c r="LYR32" s="78"/>
      <c r="LYS32" s="78"/>
      <c r="LYT32" s="78"/>
      <c r="LYU32" s="78"/>
      <c r="LYV32" s="78"/>
      <c r="LYW32" s="78"/>
      <c r="LYX32" s="78"/>
      <c r="LYY32" s="78"/>
      <c r="LYZ32" s="78"/>
      <c r="LZA32" s="78"/>
      <c r="LZB32" s="78"/>
      <c r="LZC32" s="78"/>
      <c r="LZD32" s="78"/>
      <c r="LZE32" s="78"/>
      <c r="LZF32" s="78"/>
      <c r="LZG32" s="78"/>
      <c r="LZH32" s="78"/>
      <c r="LZI32" s="78"/>
      <c r="LZJ32" s="78"/>
      <c r="LZK32" s="78"/>
      <c r="LZL32" s="78"/>
      <c r="LZM32" s="78"/>
      <c r="LZN32" s="78"/>
      <c r="LZO32" s="78"/>
      <c r="LZP32" s="78"/>
      <c r="LZQ32" s="78"/>
      <c r="LZR32" s="78"/>
      <c r="LZS32" s="78"/>
      <c r="LZT32" s="78"/>
      <c r="LZU32" s="78"/>
      <c r="LZV32" s="78"/>
      <c r="LZW32" s="78"/>
      <c r="LZX32" s="78"/>
      <c r="LZY32" s="78"/>
      <c r="LZZ32" s="78"/>
      <c r="MAA32" s="78"/>
      <c r="MAB32" s="78"/>
      <c r="MAC32" s="78"/>
      <c r="MAD32" s="78"/>
      <c r="MAE32" s="78"/>
      <c r="MAF32" s="78"/>
      <c r="MAG32" s="78"/>
      <c r="MAH32" s="78"/>
      <c r="MAI32" s="78"/>
      <c r="MAJ32" s="78"/>
      <c r="MAK32" s="78"/>
      <c r="MAL32" s="78"/>
      <c r="MAM32" s="78"/>
      <c r="MAN32" s="78"/>
      <c r="MAO32" s="78"/>
      <c r="MAP32" s="78"/>
      <c r="MAQ32" s="78"/>
      <c r="MAR32" s="78"/>
      <c r="MAS32" s="78"/>
      <c r="MAT32" s="78"/>
      <c r="MAU32" s="78"/>
      <c r="MAV32" s="78"/>
      <c r="MAW32" s="78"/>
      <c r="MAX32" s="78"/>
      <c r="MAY32" s="78"/>
      <c r="MAZ32" s="78"/>
      <c r="MBA32" s="78"/>
      <c r="MBB32" s="78"/>
      <c r="MBC32" s="78"/>
      <c r="MBD32" s="78"/>
      <c r="MBE32" s="78"/>
      <c r="MBF32" s="78"/>
      <c r="MBG32" s="78"/>
      <c r="MBH32" s="78"/>
      <c r="MBI32" s="78"/>
      <c r="MBJ32" s="78"/>
      <c r="MBK32" s="78"/>
      <c r="MBL32" s="78"/>
      <c r="MBM32" s="78"/>
      <c r="MBN32" s="78"/>
      <c r="MBO32" s="78"/>
      <c r="MBP32" s="78"/>
      <c r="MBQ32" s="78"/>
      <c r="MBR32" s="78"/>
      <c r="MBS32" s="78"/>
      <c r="MBT32" s="78"/>
      <c r="MBU32" s="78"/>
      <c r="MBV32" s="78"/>
      <c r="MBW32" s="78"/>
      <c r="MBX32" s="78"/>
      <c r="MBY32" s="78"/>
      <c r="MBZ32" s="78"/>
      <c r="MCA32" s="78"/>
      <c r="MCB32" s="78"/>
      <c r="MCC32" s="78"/>
      <c r="MCD32" s="78"/>
      <c r="MCE32" s="78"/>
      <c r="MCF32" s="78"/>
      <c r="MCG32" s="78"/>
      <c r="MCH32" s="78"/>
      <c r="MCI32" s="78"/>
      <c r="MCJ32" s="78"/>
      <c r="MCK32" s="78"/>
      <c r="MCL32" s="78"/>
      <c r="MCM32" s="78"/>
      <c r="MCN32" s="78"/>
      <c r="MCO32" s="78"/>
      <c r="MCP32" s="78"/>
      <c r="MCQ32" s="78"/>
      <c r="MCR32" s="78"/>
      <c r="MCS32" s="78"/>
      <c r="MCT32" s="78"/>
      <c r="MCU32" s="78"/>
      <c r="MCV32" s="78"/>
      <c r="MCW32" s="78"/>
      <c r="MCX32" s="78"/>
      <c r="MCY32" s="78"/>
      <c r="MCZ32" s="78"/>
      <c r="MDA32" s="78"/>
      <c r="MDB32" s="78"/>
      <c r="MDC32" s="78"/>
      <c r="MDD32" s="78"/>
      <c r="MDE32" s="78"/>
      <c r="MDF32" s="78"/>
      <c r="MDG32" s="78"/>
      <c r="MDH32" s="78"/>
      <c r="MDI32" s="78"/>
      <c r="MDJ32" s="78"/>
      <c r="MDK32" s="78"/>
      <c r="MDL32" s="78"/>
      <c r="MDM32" s="78"/>
      <c r="MDN32" s="78"/>
      <c r="MDO32" s="78"/>
      <c r="MDP32" s="78"/>
      <c r="MDQ32" s="78"/>
      <c r="MDR32" s="78"/>
      <c r="MDS32" s="78"/>
      <c r="MDT32" s="78"/>
      <c r="MDU32" s="78"/>
      <c r="MDV32" s="78"/>
      <c r="MDW32" s="78"/>
      <c r="MDX32" s="78"/>
      <c r="MDY32" s="78"/>
      <c r="MDZ32" s="78"/>
      <c r="MEA32" s="78"/>
      <c r="MEB32" s="78"/>
      <c r="MEC32" s="78"/>
      <c r="MED32" s="78"/>
      <c r="MEE32" s="78"/>
      <c r="MEF32" s="78"/>
      <c r="MEG32" s="78"/>
      <c r="MEH32" s="78"/>
      <c r="MEI32" s="78"/>
      <c r="MEJ32" s="78"/>
      <c r="MEK32" s="78"/>
      <c r="MEL32" s="78"/>
      <c r="MEM32" s="78"/>
      <c r="MEN32" s="78"/>
      <c r="MEO32" s="78"/>
      <c r="MEP32" s="78"/>
      <c r="MEQ32" s="78"/>
      <c r="MER32" s="78"/>
      <c r="MES32" s="78"/>
      <c r="MET32" s="78"/>
      <c r="MEU32" s="78"/>
      <c r="MEV32" s="78"/>
      <c r="MEW32" s="78"/>
      <c r="MEX32" s="78"/>
      <c r="MEY32" s="78"/>
      <c r="MEZ32" s="78"/>
      <c r="MFA32" s="78"/>
      <c r="MFB32" s="78"/>
      <c r="MFC32" s="78"/>
      <c r="MFD32" s="78"/>
      <c r="MFE32" s="78"/>
      <c r="MFF32" s="78"/>
      <c r="MFG32" s="78"/>
      <c r="MFH32" s="78"/>
      <c r="MFI32" s="78"/>
      <c r="MFJ32" s="78"/>
      <c r="MFK32" s="78"/>
      <c r="MFL32" s="78"/>
      <c r="MFM32" s="78"/>
      <c r="MFN32" s="78"/>
      <c r="MFO32" s="78"/>
      <c r="MFP32" s="78"/>
      <c r="MFQ32" s="78"/>
      <c r="MFR32" s="78"/>
      <c r="MFS32" s="78"/>
      <c r="MFT32" s="78"/>
      <c r="MFU32" s="78"/>
      <c r="MFV32" s="78"/>
      <c r="MFW32" s="78"/>
      <c r="MFX32" s="78"/>
      <c r="MFY32" s="78"/>
      <c r="MFZ32" s="78"/>
      <c r="MGA32" s="78"/>
      <c r="MGB32" s="78"/>
      <c r="MGC32" s="78"/>
      <c r="MGD32" s="78"/>
      <c r="MGE32" s="78"/>
      <c r="MGF32" s="78"/>
      <c r="MGG32" s="78"/>
      <c r="MGH32" s="78"/>
      <c r="MGI32" s="78"/>
      <c r="MGJ32" s="78"/>
      <c r="MGK32" s="78"/>
      <c r="MGL32" s="78"/>
      <c r="MGM32" s="78"/>
      <c r="MGN32" s="78"/>
      <c r="MGO32" s="78"/>
      <c r="MGP32" s="78"/>
      <c r="MGQ32" s="78"/>
      <c r="MGR32" s="78"/>
      <c r="MGS32" s="78"/>
      <c r="MGT32" s="78"/>
      <c r="MGU32" s="78"/>
      <c r="MGV32" s="78"/>
      <c r="MGW32" s="78"/>
      <c r="MGX32" s="78"/>
      <c r="MGY32" s="78"/>
      <c r="MGZ32" s="78"/>
      <c r="MHA32" s="78"/>
      <c r="MHB32" s="78"/>
      <c r="MHC32" s="78"/>
      <c r="MHD32" s="78"/>
      <c r="MHE32" s="78"/>
      <c r="MHF32" s="78"/>
      <c r="MHG32" s="78"/>
      <c r="MHH32" s="78"/>
      <c r="MHI32" s="78"/>
      <c r="MHJ32" s="78"/>
      <c r="MHK32" s="78"/>
      <c r="MHL32" s="78"/>
      <c r="MHM32" s="78"/>
      <c r="MHN32" s="78"/>
      <c r="MHO32" s="78"/>
      <c r="MHP32" s="78"/>
      <c r="MHQ32" s="78"/>
      <c r="MHR32" s="78"/>
      <c r="MHS32" s="78"/>
      <c r="MHT32" s="78"/>
      <c r="MHU32" s="78"/>
      <c r="MHV32" s="78"/>
      <c r="MHW32" s="78"/>
      <c r="MHX32" s="78"/>
      <c r="MHY32" s="78"/>
      <c r="MHZ32" s="78"/>
      <c r="MIA32" s="78"/>
      <c r="MIB32" s="78"/>
      <c r="MIC32" s="78"/>
      <c r="MID32" s="78"/>
      <c r="MIE32" s="78"/>
      <c r="MIF32" s="78"/>
      <c r="MIG32" s="78"/>
      <c r="MIH32" s="78"/>
      <c r="MII32" s="78"/>
      <c r="MIJ32" s="78"/>
      <c r="MIK32" s="78"/>
      <c r="MIL32" s="78"/>
      <c r="MIM32" s="78"/>
      <c r="MIN32" s="78"/>
      <c r="MIO32" s="78"/>
      <c r="MIP32" s="78"/>
      <c r="MIQ32" s="78"/>
      <c r="MIR32" s="78"/>
      <c r="MIS32" s="78"/>
      <c r="MIT32" s="78"/>
      <c r="MIU32" s="78"/>
      <c r="MIV32" s="78"/>
      <c r="MIW32" s="78"/>
      <c r="MIX32" s="78"/>
      <c r="MIY32" s="78"/>
      <c r="MIZ32" s="78"/>
      <c r="MJA32" s="78"/>
      <c r="MJB32" s="78"/>
      <c r="MJC32" s="78"/>
      <c r="MJD32" s="78"/>
      <c r="MJE32" s="78"/>
      <c r="MJF32" s="78"/>
      <c r="MJG32" s="78"/>
      <c r="MJH32" s="78"/>
      <c r="MJI32" s="78"/>
      <c r="MJJ32" s="78"/>
      <c r="MJK32" s="78"/>
      <c r="MJL32" s="78"/>
      <c r="MJM32" s="78"/>
      <c r="MJN32" s="78"/>
      <c r="MJO32" s="78"/>
      <c r="MJP32" s="78"/>
      <c r="MJQ32" s="78"/>
      <c r="MJR32" s="78"/>
      <c r="MJS32" s="78"/>
      <c r="MJT32" s="78"/>
      <c r="MJU32" s="78"/>
      <c r="MJV32" s="78"/>
      <c r="MJW32" s="78"/>
      <c r="MJX32" s="78"/>
      <c r="MJY32" s="78"/>
      <c r="MJZ32" s="78"/>
      <c r="MKA32" s="78"/>
      <c r="MKB32" s="78"/>
      <c r="MKC32" s="78"/>
      <c r="MKD32" s="78"/>
      <c r="MKE32" s="78"/>
      <c r="MKF32" s="78"/>
      <c r="MKG32" s="78"/>
      <c r="MKH32" s="78"/>
      <c r="MKI32" s="78"/>
      <c r="MKJ32" s="78"/>
      <c r="MKK32" s="78"/>
      <c r="MKL32" s="78"/>
      <c r="MKM32" s="78"/>
      <c r="MKN32" s="78"/>
      <c r="MKO32" s="78"/>
      <c r="MKP32" s="78"/>
      <c r="MKQ32" s="78"/>
      <c r="MKR32" s="78"/>
      <c r="MKS32" s="78"/>
      <c r="MKT32" s="78"/>
      <c r="MKU32" s="78"/>
      <c r="MKV32" s="78"/>
      <c r="MKW32" s="78"/>
      <c r="MKX32" s="78"/>
      <c r="MKY32" s="78"/>
      <c r="MKZ32" s="78"/>
      <c r="MLA32" s="78"/>
      <c r="MLB32" s="78"/>
      <c r="MLC32" s="78"/>
      <c r="MLD32" s="78"/>
      <c r="MLE32" s="78"/>
      <c r="MLF32" s="78"/>
      <c r="MLG32" s="78"/>
      <c r="MLH32" s="78"/>
      <c r="MLI32" s="78"/>
      <c r="MLJ32" s="78"/>
      <c r="MLK32" s="78"/>
      <c r="MLL32" s="78"/>
      <c r="MLM32" s="78"/>
      <c r="MLN32" s="78"/>
      <c r="MLO32" s="78"/>
      <c r="MLP32" s="78"/>
      <c r="MLQ32" s="78"/>
      <c r="MLR32" s="78"/>
      <c r="MLS32" s="78"/>
      <c r="MLT32" s="78"/>
      <c r="MLU32" s="78"/>
      <c r="MLV32" s="78"/>
      <c r="MLW32" s="78"/>
      <c r="MLX32" s="78"/>
      <c r="MLY32" s="78"/>
      <c r="MLZ32" s="78"/>
      <c r="MMA32" s="78"/>
      <c r="MMB32" s="78"/>
      <c r="MMC32" s="78"/>
      <c r="MMD32" s="78"/>
      <c r="MME32" s="78"/>
      <c r="MMF32" s="78"/>
      <c r="MMG32" s="78"/>
      <c r="MMH32" s="78"/>
      <c r="MMI32" s="78"/>
      <c r="MMJ32" s="78"/>
      <c r="MMK32" s="78"/>
      <c r="MML32" s="78"/>
      <c r="MMM32" s="78"/>
      <c r="MMN32" s="78"/>
      <c r="MMO32" s="78"/>
      <c r="MMP32" s="78"/>
      <c r="MMQ32" s="78"/>
      <c r="MMR32" s="78"/>
      <c r="MMS32" s="78"/>
      <c r="MMT32" s="78"/>
      <c r="MMU32" s="78"/>
      <c r="MMV32" s="78"/>
      <c r="MMW32" s="78"/>
      <c r="MMX32" s="78"/>
      <c r="MMY32" s="78"/>
      <c r="MMZ32" s="78"/>
      <c r="MNA32" s="78"/>
      <c r="MNB32" s="78"/>
      <c r="MNC32" s="78"/>
      <c r="MND32" s="78"/>
      <c r="MNE32" s="78"/>
      <c r="MNF32" s="78"/>
      <c r="MNG32" s="78"/>
      <c r="MNH32" s="78"/>
      <c r="MNI32" s="78"/>
      <c r="MNJ32" s="78"/>
      <c r="MNK32" s="78"/>
      <c r="MNL32" s="78"/>
      <c r="MNM32" s="78"/>
      <c r="MNN32" s="78"/>
      <c r="MNO32" s="78"/>
      <c r="MNP32" s="78"/>
      <c r="MNQ32" s="78"/>
      <c r="MNR32" s="78"/>
      <c r="MNS32" s="78"/>
      <c r="MNT32" s="78"/>
      <c r="MNU32" s="78"/>
      <c r="MNV32" s="78"/>
      <c r="MNW32" s="78"/>
      <c r="MNX32" s="78"/>
      <c r="MNY32" s="78"/>
      <c r="MNZ32" s="78"/>
      <c r="MOA32" s="78"/>
      <c r="MOB32" s="78"/>
      <c r="MOC32" s="78"/>
      <c r="MOD32" s="78"/>
      <c r="MOE32" s="78"/>
      <c r="MOF32" s="78"/>
      <c r="MOG32" s="78"/>
      <c r="MOH32" s="78"/>
      <c r="MOI32" s="78"/>
      <c r="MOJ32" s="78"/>
      <c r="MOK32" s="78"/>
      <c r="MOL32" s="78"/>
      <c r="MOM32" s="78"/>
      <c r="MON32" s="78"/>
      <c r="MOO32" s="78"/>
      <c r="MOP32" s="78"/>
      <c r="MOQ32" s="78"/>
      <c r="MOR32" s="78"/>
      <c r="MOS32" s="78"/>
      <c r="MOT32" s="78"/>
      <c r="MOU32" s="78"/>
      <c r="MOV32" s="78"/>
      <c r="MOW32" s="78"/>
      <c r="MOX32" s="78"/>
      <c r="MOY32" s="78"/>
      <c r="MOZ32" s="78"/>
      <c r="MPA32" s="78"/>
      <c r="MPB32" s="78"/>
      <c r="MPC32" s="78"/>
      <c r="MPD32" s="78"/>
      <c r="MPE32" s="78"/>
      <c r="MPF32" s="78"/>
      <c r="MPG32" s="78"/>
      <c r="MPH32" s="78"/>
      <c r="MPI32" s="78"/>
      <c r="MPJ32" s="78"/>
      <c r="MPK32" s="78"/>
      <c r="MPL32" s="78"/>
      <c r="MPM32" s="78"/>
      <c r="MPN32" s="78"/>
      <c r="MPO32" s="78"/>
      <c r="MPP32" s="78"/>
      <c r="MPQ32" s="78"/>
      <c r="MPR32" s="78"/>
      <c r="MPS32" s="78"/>
      <c r="MPT32" s="78"/>
      <c r="MPU32" s="78"/>
      <c r="MPV32" s="78"/>
      <c r="MPW32" s="78"/>
      <c r="MPX32" s="78"/>
      <c r="MPY32" s="78"/>
      <c r="MPZ32" s="78"/>
      <c r="MQA32" s="78"/>
      <c r="MQB32" s="78"/>
      <c r="MQC32" s="78"/>
      <c r="MQD32" s="78"/>
      <c r="MQE32" s="78"/>
      <c r="MQF32" s="78"/>
      <c r="MQG32" s="78"/>
      <c r="MQH32" s="78"/>
      <c r="MQI32" s="78"/>
      <c r="MQJ32" s="78"/>
      <c r="MQK32" s="78"/>
      <c r="MQL32" s="78"/>
      <c r="MQM32" s="78"/>
      <c r="MQN32" s="78"/>
      <c r="MQO32" s="78"/>
      <c r="MQP32" s="78"/>
      <c r="MQQ32" s="78"/>
      <c r="MQR32" s="78"/>
      <c r="MQS32" s="78"/>
      <c r="MQT32" s="78"/>
      <c r="MQU32" s="78"/>
      <c r="MQV32" s="78"/>
      <c r="MQW32" s="78"/>
      <c r="MQX32" s="78"/>
      <c r="MQY32" s="78"/>
      <c r="MQZ32" s="78"/>
      <c r="MRA32" s="78"/>
      <c r="MRB32" s="78"/>
      <c r="MRC32" s="78"/>
      <c r="MRD32" s="78"/>
      <c r="MRE32" s="78"/>
      <c r="MRF32" s="78"/>
      <c r="MRG32" s="78"/>
      <c r="MRH32" s="78"/>
      <c r="MRI32" s="78"/>
      <c r="MRJ32" s="78"/>
      <c r="MRK32" s="78"/>
      <c r="MRL32" s="78"/>
      <c r="MRM32" s="78"/>
      <c r="MRN32" s="78"/>
      <c r="MRO32" s="78"/>
      <c r="MRP32" s="78"/>
      <c r="MRQ32" s="78"/>
      <c r="MRR32" s="78"/>
      <c r="MRS32" s="78"/>
      <c r="MRT32" s="78"/>
      <c r="MRU32" s="78"/>
      <c r="MRV32" s="78"/>
      <c r="MRW32" s="78"/>
      <c r="MRX32" s="78"/>
      <c r="MRY32" s="78"/>
      <c r="MRZ32" s="78"/>
      <c r="MSA32" s="78"/>
      <c r="MSB32" s="78"/>
      <c r="MSC32" s="78"/>
      <c r="MSD32" s="78"/>
      <c r="MSE32" s="78"/>
      <c r="MSF32" s="78"/>
      <c r="MSG32" s="78"/>
      <c r="MSH32" s="78"/>
      <c r="MSI32" s="78"/>
      <c r="MSJ32" s="78"/>
      <c r="MSK32" s="78"/>
      <c r="MSL32" s="78"/>
      <c r="MSM32" s="78"/>
      <c r="MSN32" s="78"/>
      <c r="MSO32" s="78"/>
      <c r="MSP32" s="78"/>
      <c r="MSQ32" s="78"/>
      <c r="MSR32" s="78"/>
      <c r="MSS32" s="78"/>
      <c r="MST32" s="78"/>
      <c r="MSU32" s="78"/>
      <c r="MSV32" s="78"/>
      <c r="MSW32" s="78"/>
      <c r="MSX32" s="78"/>
      <c r="MSY32" s="78"/>
      <c r="MSZ32" s="78"/>
      <c r="MTA32" s="78"/>
      <c r="MTB32" s="78"/>
      <c r="MTC32" s="78"/>
      <c r="MTD32" s="78"/>
      <c r="MTE32" s="78"/>
      <c r="MTF32" s="78"/>
      <c r="MTG32" s="78"/>
      <c r="MTH32" s="78"/>
      <c r="MTI32" s="78"/>
      <c r="MTJ32" s="78"/>
      <c r="MTK32" s="78"/>
      <c r="MTL32" s="78"/>
      <c r="MTM32" s="78"/>
      <c r="MTN32" s="78"/>
      <c r="MTO32" s="78"/>
      <c r="MTP32" s="78"/>
      <c r="MTQ32" s="78"/>
      <c r="MTR32" s="78"/>
      <c r="MTS32" s="78"/>
      <c r="MTT32" s="78"/>
      <c r="MTU32" s="78"/>
      <c r="MTV32" s="78"/>
      <c r="MTW32" s="78"/>
      <c r="MTX32" s="78"/>
      <c r="MTY32" s="78"/>
      <c r="MTZ32" s="78"/>
      <c r="MUA32" s="78"/>
      <c r="MUB32" s="78"/>
      <c r="MUC32" s="78"/>
      <c r="MUD32" s="78"/>
      <c r="MUE32" s="78"/>
      <c r="MUF32" s="78"/>
      <c r="MUG32" s="78"/>
      <c r="MUH32" s="78"/>
      <c r="MUI32" s="78"/>
      <c r="MUJ32" s="78"/>
      <c r="MUK32" s="78"/>
      <c r="MUL32" s="78"/>
      <c r="MUM32" s="78"/>
      <c r="MUN32" s="78"/>
      <c r="MUO32" s="78"/>
      <c r="MUP32" s="78"/>
      <c r="MUQ32" s="78"/>
      <c r="MUR32" s="78"/>
      <c r="MUS32" s="78"/>
      <c r="MUT32" s="78"/>
      <c r="MUU32" s="78"/>
      <c r="MUV32" s="78"/>
      <c r="MUW32" s="78"/>
      <c r="MUX32" s="78"/>
      <c r="MUY32" s="78"/>
      <c r="MUZ32" s="78"/>
      <c r="MVA32" s="78"/>
      <c r="MVB32" s="78"/>
      <c r="MVC32" s="78"/>
      <c r="MVD32" s="78"/>
      <c r="MVE32" s="78"/>
      <c r="MVF32" s="78"/>
      <c r="MVG32" s="78"/>
      <c r="MVH32" s="78"/>
      <c r="MVI32" s="78"/>
      <c r="MVJ32" s="78"/>
      <c r="MVK32" s="78"/>
      <c r="MVL32" s="78"/>
      <c r="MVM32" s="78"/>
      <c r="MVN32" s="78"/>
      <c r="MVO32" s="78"/>
      <c r="MVP32" s="78"/>
      <c r="MVQ32" s="78"/>
      <c r="MVR32" s="78"/>
      <c r="MVS32" s="78"/>
      <c r="MVT32" s="78"/>
      <c r="MVU32" s="78"/>
      <c r="MVV32" s="78"/>
      <c r="MVW32" s="78"/>
      <c r="MVX32" s="78"/>
      <c r="MVY32" s="78"/>
      <c r="MVZ32" s="78"/>
      <c r="MWA32" s="78"/>
      <c r="MWB32" s="78"/>
      <c r="MWC32" s="78"/>
      <c r="MWD32" s="78"/>
      <c r="MWE32" s="78"/>
      <c r="MWF32" s="78"/>
      <c r="MWG32" s="78"/>
      <c r="MWH32" s="78"/>
      <c r="MWI32" s="78"/>
      <c r="MWJ32" s="78"/>
      <c r="MWK32" s="78"/>
      <c r="MWL32" s="78"/>
      <c r="MWM32" s="78"/>
      <c r="MWN32" s="78"/>
      <c r="MWO32" s="78"/>
      <c r="MWP32" s="78"/>
      <c r="MWQ32" s="78"/>
      <c r="MWR32" s="78"/>
      <c r="MWS32" s="78"/>
      <c r="MWT32" s="78"/>
      <c r="MWU32" s="78"/>
      <c r="MWV32" s="78"/>
      <c r="MWW32" s="78"/>
      <c r="MWX32" s="78"/>
      <c r="MWY32" s="78"/>
      <c r="MWZ32" s="78"/>
      <c r="MXA32" s="78"/>
      <c r="MXB32" s="78"/>
      <c r="MXC32" s="78"/>
      <c r="MXD32" s="78"/>
      <c r="MXE32" s="78"/>
      <c r="MXF32" s="78"/>
      <c r="MXG32" s="78"/>
      <c r="MXH32" s="78"/>
      <c r="MXI32" s="78"/>
      <c r="MXJ32" s="78"/>
      <c r="MXK32" s="78"/>
      <c r="MXL32" s="78"/>
      <c r="MXM32" s="78"/>
      <c r="MXN32" s="78"/>
      <c r="MXO32" s="78"/>
      <c r="MXP32" s="78"/>
      <c r="MXQ32" s="78"/>
      <c r="MXR32" s="78"/>
      <c r="MXS32" s="78"/>
      <c r="MXT32" s="78"/>
      <c r="MXU32" s="78"/>
      <c r="MXV32" s="78"/>
      <c r="MXW32" s="78"/>
      <c r="MXX32" s="78"/>
      <c r="MXY32" s="78"/>
      <c r="MXZ32" s="78"/>
      <c r="MYA32" s="78"/>
      <c r="MYB32" s="78"/>
      <c r="MYC32" s="78"/>
      <c r="MYD32" s="78"/>
      <c r="MYE32" s="78"/>
      <c r="MYF32" s="78"/>
      <c r="MYG32" s="78"/>
      <c r="MYH32" s="78"/>
      <c r="MYI32" s="78"/>
      <c r="MYJ32" s="78"/>
      <c r="MYK32" s="78"/>
      <c r="MYL32" s="78"/>
      <c r="MYM32" s="78"/>
      <c r="MYN32" s="78"/>
      <c r="MYO32" s="78"/>
      <c r="MYP32" s="78"/>
      <c r="MYQ32" s="78"/>
      <c r="MYR32" s="78"/>
      <c r="MYS32" s="78"/>
      <c r="MYT32" s="78"/>
      <c r="MYU32" s="78"/>
      <c r="MYV32" s="78"/>
      <c r="MYW32" s="78"/>
      <c r="MYX32" s="78"/>
      <c r="MYY32" s="78"/>
      <c r="MYZ32" s="78"/>
      <c r="MZA32" s="78"/>
      <c r="MZB32" s="78"/>
      <c r="MZC32" s="78"/>
      <c r="MZD32" s="78"/>
      <c r="MZE32" s="78"/>
      <c r="MZF32" s="78"/>
      <c r="MZG32" s="78"/>
      <c r="MZH32" s="78"/>
      <c r="MZI32" s="78"/>
      <c r="MZJ32" s="78"/>
      <c r="MZK32" s="78"/>
      <c r="MZL32" s="78"/>
      <c r="MZM32" s="78"/>
      <c r="MZN32" s="78"/>
      <c r="MZO32" s="78"/>
      <c r="MZP32" s="78"/>
      <c r="MZQ32" s="78"/>
      <c r="MZR32" s="78"/>
      <c r="MZS32" s="78"/>
      <c r="MZT32" s="78"/>
      <c r="MZU32" s="78"/>
      <c r="MZV32" s="78"/>
      <c r="MZW32" s="78"/>
      <c r="MZX32" s="78"/>
      <c r="MZY32" s="78"/>
      <c r="MZZ32" s="78"/>
      <c r="NAA32" s="78"/>
      <c r="NAB32" s="78"/>
      <c r="NAC32" s="78"/>
      <c r="NAD32" s="78"/>
      <c r="NAE32" s="78"/>
      <c r="NAF32" s="78"/>
      <c r="NAG32" s="78"/>
      <c r="NAH32" s="78"/>
      <c r="NAI32" s="78"/>
      <c r="NAJ32" s="78"/>
      <c r="NAK32" s="78"/>
      <c r="NAL32" s="78"/>
      <c r="NAM32" s="78"/>
      <c r="NAN32" s="78"/>
      <c r="NAO32" s="78"/>
      <c r="NAP32" s="78"/>
      <c r="NAQ32" s="78"/>
      <c r="NAR32" s="78"/>
      <c r="NAS32" s="78"/>
      <c r="NAT32" s="78"/>
      <c r="NAU32" s="78"/>
      <c r="NAV32" s="78"/>
      <c r="NAW32" s="78"/>
      <c r="NAX32" s="78"/>
      <c r="NAY32" s="78"/>
      <c r="NAZ32" s="78"/>
      <c r="NBA32" s="78"/>
      <c r="NBB32" s="78"/>
      <c r="NBC32" s="78"/>
      <c r="NBD32" s="78"/>
      <c r="NBE32" s="78"/>
      <c r="NBF32" s="78"/>
      <c r="NBG32" s="78"/>
      <c r="NBH32" s="78"/>
      <c r="NBI32" s="78"/>
      <c r="NBJ32" s="78"/>
      <c r="NBK32" s="78"/>
      <c r="NBL32" s="78"/>
      <c r="NBM32" s="78"/>
      <c r="NBN32" s="78"/>
      <c r="NBO32" s="78"/>
      <c r="NBP32" s="78"/>
      <c r="NBQ32" s="78"/>
      <c r="NBR32" s="78"/>
      <c r="NBS32" s="78"/>
      <c r="NBT32" s="78"/>
      <c r="NBU32" s="78"/>
      <c r="NBV32" s="78"/>
      <c r="NBW32" s="78"/>
      <c r="NBX32" s="78"/>
      <c r="NBY32" s="78"/>
      <c r="NBZ32" s="78"/>
      <c r="NCA32" s="78"/>
      <c r="NCB32" s="78"/>
      <c r="NCC32" s="78"/>
      <c r="NCD32" s="78"/>
      <c r="NCE32" s="78"/>
      <c r="NCF32" s="78"/>
      <c r="NCG32" s="78"/>
      <c r="NCH32" s="78"/>
      <c r="NCI32" s="78"/>
      <c r="NCJ32" s="78"/>
      <c r="NCK32" s="78"/>
      <c r="NCL32" s="78"/>
      <c r="NCM32" s="78"/>
      <c r="NCN32" s="78"/>
      <c r="NCO32" s="78"/>
      <c r="NCP32" s="78"/>
      <c r="NCQ32" s="78"/>
      <c r="NCR32" s="78"/>
      <c r="NCS32" s="78"/>
      <c r="NCT32" s="78"/>
      <c r="NCU32" s="78"/>
      <c r="NCV32" s="78"/>
      <c r="NCW32" s="78"/>
      <c r="NCX32" s="78"/>
      <c r="NCY32" s="78"/>
      <c r="NCZ32" s="78"/>
      <c r="NDA32" s="78"/>
      <c r="NDB32" s="78"/>
      <c r="NDC32" s="78"/>
      <c r="NDD32" s="78"/>
      <c r="NDE32" s="78"/>
      <c r="NDF32" s="78"/>
      <c r="NDG32" s="78"/>
      <c r="NDH32" s="78"/>
      <c r="NDI32" s="78"/>
      <c r="NDJ32" s="78"/>
      <c r="NDK32" s="78"/>
      <c r="NDL32" s="78"/>
      <c r="NDM32" s="78"/>
      <c r="NDN32" s="78"/>
      <c r="NDO32" s="78"/>
      <c r="NDP32" s="78"/>
      <c r="NDQ32" s="78"/>
      <c r="NDR32" s="78"/>
      <c r="NDS32" s="78"/>
      <c r="NDT32" s="78"/>
      <c r="NDU32" s="78"/>
      <c r="NDV32" s="78"/>
      <c r="NDW32" s="78"/>
      <c r="NDX32" s="78"/>
      <c r="NDY32" s="78"/>
      <c r="NDZ32" s="78"/>
      <c r="NEA32" s="78"/>
      <c r="NEB32" s="78"/>
      <c r="NEC32" s="78"/>
      <c r="NED32" s="78"/>
      <c r="NEE32" s="78"/>
      <c r="NEF32" s="78"/>
      <c r="NEG32" s="78"/>
      <c r="NEH32" s="78"/>
      <c r="NEI32" s="78"/>
      <c r="NEJ32" s="78"/>
      <c r="NEK32" s="78"/>
      <c r="NEL32" s="78"/>
      <c r="NEM32" s="78"/>
      <c r="NEN32" s="78"/>
      <c r="NEO32" s="78"/>
      <c r="NEP32" s="78"/>
      <c r="NEQ32" s="78"/>
      <c r="NER32" s="78"/>
      <c r="NES32" s="78"/>
      <c r="NET32" s="78"/>
      <c r="NEU32" s="78"/>
      <c r="NEV32" s="78"/>
      <c r="NEW32" s="78"/>
      <c r="NEX32" s="78"/>
      <c r="NEY32" s="78"/>
      <c r="NEZ32" s="78"/>
      <c r="NFA32" s="78"/>
      <c r="NFB32" s="78"/>
      <c r="NFC32" s="78"/>
      <c r="NFD32" s="78"/>
      <c r="NFE32" s="78"/>
      <c r="NFF32" s="78"/>
      <c r="NFG32" s="78"/>
      <c r="NFH32" s="78"/>
      <c r="NFI32" s="78"/>
      <c r="NFJ32" s="78"/>
      <c r="NFK32" s="78"/>
      <c r="NFL32" s="78"/>
      <c r="NFM32" s="78"/>
      <c r="NFN32" s="78"/>
      <c r="NFO32" s="78"/>
      <c r="NFP32" s="78"/>
      <c r="NFQ32" s="78"/>
      <c r="NFR32" s="78"/>
      <c r="NFS32" s="78"/>
      <c r="NFT32" s="78"/>
      <c r="NFU32" s="78"/>
      <c r="NFV32" s="78"/>
      <c r="NFW32" s="78"/>
      <c r="NFX32" s="78"/>
      <c r="NFY32" s="78"/>
      <c r="NFZ32" s="78"/>
      <c r="NGA32" s="78"/>
      <c r="NGB32" s="78"/>
      <c r="NGC32" s="78"/>
      <c r="NGD32" s="78"/>
      <c r="NGE32" s="78"/>
      <c r="NGF32" s="78"/>
      <c r="NGG32" s="78"/>
      <c r="NGH32" s="78"/>
      <c r="NGI32" s="78"/>
      <c r="NGJ32" s="78"/>
      <c r="NGK32" s="78"/>
      <c r="NGL32" s="78"/>
      <c r="NGM32" s="78"/>
      <c r="NGN32" s="78"/>
      <c r="NGO32" s="78"/>
      <c r="NGP32" s="78"/>
      <c r="NGQ32" s="78"/>
      <c r="NGR32" s="78"/>
      <c r="NGS32" s="78"/>
      <c r="NGT32" s="78"/>
      <c r="NGU32" s="78"/>
      <c r="NGV32" s="78"/>
      <c r="NGW32" s="78"/>
      <c r="NGX32" s="78"/>
      <c r="NGY32" s="78"/>
      <c r="NGZ32" s="78"/>
      <c r="NHA32" s="78"/>
      <c r="NHB32" s="78"/>
      <c r="NHC32" s="78"/>
      <c r="NHD32" s="78"/>
      <c r="NHE32" s="78"/>
      <c r="NHF32" s="78"/>
      <c r="NHG32" s="78"/>
      <c r="NHH32" s="78"/>
      <c r="NHI32" s="78"/>
      <c r="NHJ32" s="78"/>
      <c r="NHK32" s="78"/>
      <c r="NHL32" s="78"/>
      <c r="NHM32" s="78"/>
      <c r="NHN32" s="78"/>
      <c r="NHO32" s="78"/>
      <c r="NHP32" s="78"/>
      <c r="NHQ32" s="78"/>
      <c r="NHR32" s="78"/>
      <c r="NHS32" s="78"/>
      <c r="NHT32" s="78"/>
      <c r="NHU32" s="78"/>
      <c r="NHV32" s="78"/>
      <c r="NHW32" s="78"/>
      <c r="NHX32" s="78"/>
      <c r="NHY32" s="78"/>
      <c r="NHZ32" s="78"/>
      <c r="NIA32" s="78"/>
      <c r="NIB32" s="78"/>
      <c r="NIC32" s="78"/>
      <c r="NID32" s="78"/>
      <c r="NIE32" s="78"/>
      <c r="NIF32" s="78"/>
      <c r="NIG32" s="78"/>
      <c r="NIH32" s="78"/>
      <c r="NII32" s="78"/>
      <c r="NIJ32" s="78"/>
      <c r="NIK32" s="78"/>
      <c r="NIL32" s="78"/>
      <c r="NIM32" s="78"/>
      <c r="NIN32" s="78"/>
      <c r="NIO32" s="78"/>
      <c r="NIP32" s="78"/>
      <c r="NIQ32" s="78"/>
      <c r="NIR32" s="78"/>
      <c r="NIS32" s="78"/>
      <c r="NIT32" s="78"/>
      <c r="NIU32" s="78"/>
      <c r="NIV32" s="78"/>
      <c r="NIW32" s="78"/>
      <c r="NIX32" s="78"/>
      <c r="NIY32" s="78"/>
      <c r="NIZ32" s="78"/>
      <c r="NJA32" s="78"/>
      <c r="NJB32" s="78"/>
      <c r="NJC32" s="78"/>
      <c r="NJD32" s="78"/>
      <c r="NJE32" s="78"/>
      <c r="NJF32" s="78"/>
      <c r="NJG32" s="78"/>
      <c r="NJH32" s="78"/>
      <c r="NJI32" s="78"/>
      <c r="NJJ32" s="78"/>
      <c r="NJK32" s="78"/>
      <c r="NJL32" s="78"/>
      <c r="NJM32" s="78"/>
      <c r="NJN32" s="78"/>
      <c r="NJO32" s="78"/>
      <c r="NJP32" s="78"/>
      <c r="NJQ32" s="78"/>
      <c r="NJR32" s="78"/>
      <c r="NJS32" s="78"/>
      <c r="NJT32" s="78"/>
      <c r="NJU32" s="78"/>
      <c r="NJV32" s="78"/>
      <c r="NJW32" s="78"/>
      <c r="NJX32" s="78"/>
      <c r="NJY32" s="78"/>
      <c r="NJZ32" s="78"/>
      <c r="NKA32" s="78"/>
      <c r="NKB32" s="78"/>
      <c r="NKC32" s="78"/>
      <c r="NKD32" s="78"/>
      <c r="NKE32" s="78"/>
      <c r="NKF32" s="78"/>
      <c r="NKG32" s="78"/>
      <c r="NKH32" s="78"/>
      <c r="NKI32" s="78"/>
      <c r="NKJ32" s="78"/>
      <c r="NKK32" s="78"/>
      <c r="NKL32" s="78"/>
      <c r="NKM32" s="78"/>
      <c r="NKN32" s="78"/>
      <c r="NKO32" s="78"/>
      <c r="NKP32" s="78"/>
      <c r="NKQ32" s="78"/>
      <c r="NKR32" s="78"/>
      <c r="NKS32" s="78"/>
      <c r="NKT32" s="78"/>
      <c r="NKU32" s="78"/>
      <c r="NKV32" s="78"/>
      <c r="NKW32" s="78"/>
      <c r="NKX32" s="78"/>
      <c r="NKY32" s="78"/>
      <c r="NKZ32" s="78"/>
      <c r="NLA32" s="78"/>
      <c r="NLB32" s="78"/>
      <c r="NLC32" s="78"/>
      <c r="NLD32" s="78"/>
      <c r="NLE32" s="78"/>
      <c r="NLF32" s="78"/>
      <c r="NLG32" s="78"/>
      <c r="NLH32" s="78"/>
      <c r="NLI32" s="78"/>
      <c r="NLJ32" s="78"/>
      <c r="NLK32" s="78"/>
      <c r="NLL32" s="78"/>
      <c r="NLM32" s="78"/>
      <c r="NLN32" s="78"/>
      <c r="NLO32" s="78"/>
      <c r="NLP32" s="78"/>
      <c r="NLQ32" s="78"/>
      <c r="NLR32" s="78"/>
      <c r="NLS32" s="78"/>
      <c r="NLT32" s="78"/>
      <c r="NLU32" s="78"/>
      <c r="NLV32" s="78"/>
      <c r="NLW32" s="78"/>
      <c r="NLX32" s="78"/>
      <c r="NLY32" s="78"/>
      <c r="NLZ32" s="78"/>
      <c r="NMA32" s="78"/>
      <c r="NMB32" s="78"/>
      <c r="NMC32" s="78"/>
      <c r="NMD32" s="78"/>
      <c r="NME32" s="78"/>
      <c r="NMF32" s="78"/>
      <c r="NMG32" s="78"/>
      <c r="NMH32" s="78"/>
      <c r="NMI32" s="78"/>
      <c r="NMJ32" s="78"/>
      <c r="NMK32" s="78"/>
      <c r="NML32" s="78"/>
      <c r="NMM32" s="78"/>
      <c r="NMN32" s="78"/>
      <c r="NMO32" s="78"/>
      <c r="NMP32" s="78"/>
      <c r="NMQ32" s="78"/>
      <c r="NMR32" s="78"/>
      <c r="NMS32" s="78"/>
      <c r="NMT32" s="78"/>
      <c r="NMU32" s="78"/>
      <c r="NMV32" s="78"/>
      <c r="NMW32" s="78"/>
      <c r="NMX32" s="78"/>
      <c r="NMY32" s="78"/>
      <c r="NMZ32" s="78"/>
      <c r="NNA32" s="78"/>
      <c r="NNB32" s="78"/>
      <c r="NNC32" s="78"/>
      <c r="NND32" s="78"/>
      <c r="NNE32" s="78"/>
      <c r="NNF32" s="78"/>
      <c r="NNG32" s="78"/>
      <c r="NNH32" s="78"/>
      <c r="NNI32" s="78"/>
      <c r="NNJ32" s="78"/>
      <c r="NNK32" s="78"/>
      <c r="NNL32" s="78"/>
      <c r="NNM32" s="78"/>
      <c r="NNN32" s="78"/>
      <c r="NNO32" s="78"/>
      <c r="NNP32" s="78"/>
      <c r="NNQ32" s="78"/>
      <c r="NNR32" s="78"/>
      <c r="NNS32" s="78"/>
      <c r="NNT32" s="78"/>
      <c r="NNU32" s="78"/>
      <c r="NNV32" s="78"/>
      <c r="NNW32" s="78"/>
      <c r="NNX32" s="78"/>
      <c r="NNY32" s="78"/>
      <c r="NNZ32" s="78"/>
      <c r="NOA32" s="78"/>
      <c r="NOB32" s="78"/>
      <c r="NOC32" s="78"/>
      <c r="NOD32" s="78"/>
      <c r="NOE32" s="78"/>
      <c r="NOF32" s="78"/>
      <c r="NOG32" s="78"/>
      <c r="NOH32" s="78"/>
      <c r="NOI32" s="78"/>
      <c r="NOJ32" s="78"/>
      <c r="NOK32" s="78"/>
      <c r="NOL32" s="78"/>
      <c r="NOM32" s="78"/>
      <c r="NON32" s="78"/>
      <c r="NOO32" s="78"/>
      <c r="NOP32" s="78"/>
      <c r="NOQ32" s="78"/>
      <c r="NOR32" s="78"/>
      <c r="NOS32" s="78"/>
      <c r="NOT32" s="78"/>
      <c r="NOU32" s="78"/>
      <c r="NOV32" s="78"/>
      <c r="NOW32" s="78"/>
      <c r="NOX32" s="78"/>
      <c r="NOY32" s="78"/>
      <c r="NOZ32" s="78"/>
      <c r="NPA32" s="78"/>
      <c r="NPB32" s="78"/>
      <c r="NPC32" s="78"/>
      <c r="NPD32" s="78"/>
      <c r="NPE32" s="78"/>
      <c r="NPF32" s="78"/>
      <c r="NPG32" s="78"/>
      <c r="NPH32" s="78"/>
      <c r="NPI32" s="78"/>
      <c r="NPJ32" s="78"/>
      <c r="NPK32" s="78"/>
      <c r="NPL32" s="78"/>
      <c r="NPM32" s="78"/>
      <c r="NPN32" s="78"/>
      <c r="NPO32" s="78"/>
      <c r="NPP32" s="78"/>
      <c r="NPQ32" s="78"/>
      <c r="NPR32" s="78"/>
      <c r="NPS32" s="78"/>
      <c r="NPT32" s="78"/>
      <c r="NPU32" s="78"/>
      <c r="NPV32" s="78"/>
      <c r="NPW32" s="78"/>
      <c r="NPX32" s="78"/>
      <c r="NPY32" s="78"/>
      <c r="NPZ32" s="78"/>
      <c r="NQA32" s="78"/>
      <c r="NQB32" s="78"/>
      <c r="NQC32" s="78"/>
      <c r="NQD32" s="78"/>
      <c r="NQE32" s="78"/>
      <c r="NQF32" s="78"/>
      <c r="NQG32" s="78"/>
      <c r="NQH32" s="78"/>
      <c r="NQI32" s="78"/>
      <c r="NQJ32" s="78"/>
      <c r="NQK32" s="78"/>
      <c r="NQL32" s="78"/>
      <c r="NQM32" s="78"/>
      <c r="NQN32" s="78"/>
      <c r="NQO32" s="78"/>
      <c r="NQP32" s="78"/>
      <c r="NQQ32" s="78"/>
      <c r="NQR32" s="78"/>
      <c r="NQS32" s="78"/>
      <c r="NQT32" s="78"/>
      <c r="NQU32" s="78"/>
      <c r="NQV32" s="78"/>
      <c r="NQW32" s="78"/>
      <c r="NQX32" s="78"/>
      <c r="NQY32" s="78"/>
      <c r="NQZ32" s="78"/>
      <c r="NRA32" s="78"/>
      <c r="NRB32" s="78"/>
      <c r="NRC32" s="78"/>
      <c r="NRD32" s="78"/>
      <c r="NRE32" s="78"/>
      <c r="NRF32" s="78"/>
      <c r="NRG32" s="78"/>
      <c r="NRH32" s="78"/>
      <c r="NRI32" s="78"/>
      <c r="NRJ32" s="78"/>
      <c r="NRK32" s="78"/>
      <c r="NRL32" s="78"/>
      <c r="NRM32" s="78"/>
      <c r="NRN32" s="78"/>
      <c r="NRO32" s="78"/>
      <c r="NRP32" s="78"/>
      <c r="NRQ32" s="78"/>
      <c r="NRR32" s="78"/>
      <c r="NRS32" s="78"/>
      <c r="NRT32" s="78"/>
      <c r="NRU32" s="78"/>
      <c r="NRV32" s="78"/>
      <c r="NRW32" s="78"/>
      <c r="NRX32" s="78"/>
      <c r="NRY32" s="78"/>
      <c r="NRZ32" s="78"/>
      <c r="NSA32" s="78"/>
      <c r="NSB32" s="78"/>
      <c r="NSC32" s="78"/>
      <c r="NSD32" s="78"/>
      <c r="NSE32" s="78"/>
      <c r="NSF32" s="78"/>
      <c r="NSG32" s="78"/>
      <c r="NSH32" s="78"/>
      <c r="NSI32" s="78"/>
      <c r="NSJ32" s="78"/>
      <c r="NSK32" s="78"/>
      <c r="NSL32" s="78"/>
      <c r="NSM32" s="78"/>
      <c r="NSN32" s="78"/>
      <c r="NSO32" s="78"/>
      <c r="NSP32" s="78"/>
      <c r="NSQ32" s="78"/>
      <c r="NSR32" s="78"/>
      <c r="NSS32" s="78"/>
      <c r="NST32" s="78"/>
      <c r="NSU32" s="78"/>
      <c r="NSV32" s="78"/>
      <c r="NSW32" s="78"/>
      <c r="NSX32" s="78"/>
      <c r="NSY32" s="78"/>
      <c r="NSZ32" s="78"/>
      <c r="NTA32" s="78"/>
      <c r="NTB32" s="78"/>
      <c r="NTC32" s="78"/>
      <c r="NTD32" s="78"/>
      <c r="NTE32" s="78"/>
      <c r="NTF32" s="78"/>
      <c r="NTG32" s="78"/>
      <c r="NTH32" s="78"/>
      <c r="NTI32" s="78"/>
      <c r="NTJ32" s="78"/>
      <c r="NTK32" s="78"/>
      <c r="NTL32" s="78"/>
      <c r="NTM32" s="78"/>
      <c r="NTN32" s="78"/>
      <c r="NTO32" s="78"/>
      <c r="NTP32" s="78"/>
      <c r="NTQ32" s="78"/>
      <c r="NTR32" s="78"/>
      <c r="NTS32" s="78"/>
      <c r="NTT32" s="78"/>
      <c r="NTU32" s="78"/>
      <c r="NTV32" s="78"/>
      <c r="NTW32" s="78"/>
      <c r="NTX32" s="78"/>
      <c r="NTY32" s="78"/>
      <c r="NTZ32" s="78"/>
      <c r="NUA32" s="78"/>
      <c r="NUB32" s="78"/>
      <c r="NUC32" s="78"/>
      <c r="NUD32" s="78"/>
      <c r="NUE32" s="78"/>
      <c r="NUF32" s="78"/>
      <c r="NUG32" s="78"/>
      <c r="NUH32" s="78"/>
      <c r="NUI32" s="78"/>
      <c r="NUJ32" s="78"/>
      <c r="NUK32" s="78"/>
      <c r="NUL32" s="78"/>
      <c r="NUM32" s="78"/>
      <c r="NUN32" s="78"/>
      <c r="NUO32" s="78"/>
      <c r="NUP32" s="78"/>
      <c r="NUQ32" s="78"/>
      <c r="NUR32" s="78"/>
      <c r="NUS32" s="78"/>
      <c r="NUT32" s="78"/>
      <c r="NUU32" s="78"/>
      <c r="NUV32" s="78"/>
      <c r="NUW32" s="78"/>
      <c r="NUX32" s="78"/>
      <c r="NUY32" s="78"/>
      <c r="NUZ32" s="78"/>
      <c r="NVA32" s="78"/>
      <c r="NVB32" s="78"/>
      <c r="NVC32" s="78"/>
      <c r="NVD32" s="78"/>
      <c r="NVE32" s="78"/>
      <c r="NVF32" s="78"/>
      <c r="NVG32" s="78"/>
      <c r="NVH32" s="78"/>
      <c r="NVI32" s="78"/>
      <c r="NVJ32" s="78"/>
      <c r="NVK32" s="78"/>
      <c r="NVL32" s="78"/>
      <c r="NVM32" s="78"/>
      <c r="NVN32" s="78"/>
      <c r="NVO32" s="78"/>
      <c r="NVP32" s="78"/>
      <c r="NVQ32" s="78"/>
      <c r="NVR32" s="78"/>
      <c r="NVS32" s="78"/>
      <c r="NVT32" s="78"/>
      <c r="NVU32" s="78"/>
      <c r="NVV32" s="78"/>
      <c r="NVW32" s="78"/>
      <c r="NVX32" s="78"/>
      <c r="NVY32" s="78"/>
      <c r="NVZ32" s="78"/>
      <c r="NWA32" s="78"/>
      <c r="NWB32" s="78"/>
      <c r="NWC32" s="78"/>
      <c r="NWD32" s="78"/>
      <c r="NWE32" s="78"/>
      <c r="NWF32" s="78"/>
      <c r="NWG32" s="78"/>
      <c r="NWH32" s="78"/>
      <c r="NWI32" s="78"/>
      <c r="NWJ32" s="78"/>
      <c r="NWK32" s="78"/>
      <c r="NWL32" s="78"/>
      <c r="NWM32" s="78"/>
      <c r="NWN32" s="78"/>
      <c r="NWO32" s="78"/>
      <c r="NWP32" s="78"/>
      <c r="NWQ32" s="78"/>
      <c r="NWR32" s="78"/>
      <c r="NWS32" s="78"/>
      <c r="NWT32" s="78"/>
      <c r="NWU32" s="78"/>
      <c r="NWV32" s="78"/>
      <c r="NWW32" s="78"/>
      <c r="NWX32" s="78"/>
      <c r="NWY32" s="78"/>
      <c r="NWZ32" s="78"/>
      <c r="NXA32" s="78"/>
      <c r="NXB32" s="78"/>
      <c r="NXC32" s="78"/>
      <c r="NXD32" s="78"/>
      <c r="NXE32" s="78"/>
      <c r="NXF32" s="78"/>
      <c r="NXG32" s="78"/>
      <c r="NXH32" s="78"/>
      <c r="NXI32" s="78"/>
      <c r="NXJ32" s="78"/>
      <c r="NXK32" s="78"/>
      <c r="NXL32" s="78"/>
      <c r="NXM32" s="78"/>
      <c r="NXN32" s="78"/>
      <c r="NXO32" s="78"/>
      <c r="NXP32" s="78"/>
      <c r="NXQ32" s="78"/>
      <c r="NXR32" s="78"/>
      <c r="NXS32" s="78"/>
      <c r="NXT32" s="78"/>
      <c r="NXU32" s="78"/>
      <c r="NXV32" s="78"/>
      <c r="NXW32" s="78"/>
      <c r="NXX32" s="78"/>
      <c r="NXY32" s="78"/>
      <c r="NXZ32" s="78"/>
      <c r="NYA32" s="78"/>
      <c r="NYB32" s="78"/>
      <c r="NYC32" s="78"/>
      <c r="NYD32" s="78"/>
      <c r="NYE32" s="78"/>
      <c r="NYF32" s="78"/>
      <c r="NYG32" s="78"/>
      <c r="NYH32" s="78"/>
      <c r="NYI32" s="78"/>
      <c r="NYJ32" s="78"/>
      <c r="NYK32" s="78"/>
      <c r="NYL32" s="78"/>
      <c r="NYM32" s="78"/>
      <c r="NYN32" s="78"/>
      <c r="NYO32" s="78"/>
      <c r="NYP32" s="78"/>
      <c r="NYQ32" s="78"/>
      <c r="NYR32" s="78"/>
      <c r="NYS32" s="78"/>
      <c r="NYT32" s="78"/>
      <c r="NYU32" s="78"/>
      <c r="NYV32" s="78"/>
      <c r="NYW32" s="78"/>
      <c r="NYX32" s="78"/>
      <c r="NYY32" s="78"/>
      <c r="NYZ32" s="78"/>
      <c r="NZA32" s="78"/>
      <c r="NZB32" s="78"/>
      <c r="NZC32" s="78"/>
      <c r="NZD32" s="78"/>
      <c r="NZE32" s="78"/>
      <c r="NZF32" s="78"/>
      <c r="NZG32" s="78"/>
      <c r="NZH32" s="78"/>
      <c r="NZI32" s="78"/>
      <c r="NZJ32" s="78"/>
      <c r="NZK32" s="78"/>
      <c r="NZL32" s="78"/>
      <c r="NZM32" s="78"/>
      <c r="NZN32" s="78"/>
      <c r="NZO32" s="78"/>
      <c r="NZP32" s="78"/>
      <c r="NZQ32" s="78"/>
      <c r="NZR32" s="78"/>
      <c r="NZS32" s="78"/>
      <c r="NZT32" s="78"/>
      <c r="NZU32" s="78"/>
      <c r="NZV32" s="78"/>
      <c r="NZW32" s="78"/>
      <c r="NZX32" s="78"/>
      <c r="NZY32" s="78"/>
      <c r="NZZ32" s="78"/>
      <c r="OAA32" s="78"/>
      <c r="OAB32" s="78"/>
      <c r="OAC32" s="78"/>
      <c r="OAD32" s="78"/>
      <c r="OAE32" s="78"/>
      <c r="OAF32" s="78"/>
      <c r="OAG32" s="78"/>
      <c r="OAH32" s="78"/>
      <c r="OAI32" s="78"/>
      <c r="OAJ32" s="78"/>
      <c r="OAK32" s="78"/>
      <c r="OAL32" s="78"/>
      <c r="OAM32" s="78"/>
      <c r="OAN32" s="78"/>
      <c r="OAO32" s="78"/>
      <c r="OAP32" s="78"/>
      <c r="OAQ32" s="78"/>
      <c r="OAR32" s="78"/>
      <c r="OAS32" s="78"/>
      <c r="OAT32" s="78"/>
      <c r="OAU32" s="78"/>
      <c r="OAV32" s="78"/>
      <c r="OAW32" s="78"/>
      <c r="OAX32" s="78"/>
      <c r="OAY32" s="78"/>
      <c r="OAZ32" s="78"/>
      <c r="OBA32" s="78"/>
      <c r="OBB32" s="78"/>
      <c r="OBC32" s="78"/>
      <c r="OBD32" s="78"/>
      <c r="OBE32" s="78"/>
      <c r="OBF32" s="78"/>
      <c r="OBG32" s="78"/>
      <c r="OBH32" s="78"/>
      <c r="OBI32" s="78"/>
      <c r="OBJ32" s="78"/>
      <c r="OBK32" s="78"/>
      <c r="OBL32" s="78"/>
      <c r="OBM32" s="78"/>
      <c r="OBN32" s="78"/>
      <c r="OBO32" s="78"/>
      <c r="OBP32" s="78"/>
      <c r="OBQ32" s="78"/>
      <c r="OBR32" s="78"/>
      <c r="OBS32" s="78"/>
      <c r="OBT32" s="78"/>
      <c r="OBU32" s="78"/>
      <c r="OBV32" s="78"/>
      <c r="OBW32" s="78"/>
      <c r="OBX32" s="78"/>
      <c r="OBY32" s="78"/>
      <c r="OBZ32" s="78"/>
      <c r="OCA32" s="78"/>
      <c r="OCB32" s="78"/>
      <c r="OCC32" s="78"/>
      <c r="OCD32" s="78"/>
      <c r="OCE32" s="78"/>
      <c r="OCF32" s="78"/>
      <c r="OCG32" s="78"/>
      <c r="OCH32" s="78"/>
      <c r="OCI32" s="78"/>
      <c r="OCJ32" s="78"/>
      <c r="OCK32" s="78"/>
      <c r="OCL32" s="78"/>
      <c r="OCM32" s="78"/>
      <c r="OCN32" s="78"/>
      <c r="OCO32" s="78"/>
      <c r="OCP32" s="78"/>
      <c r="OCQ32" s="78"/>
      <c r="OCR32" s="78"/>
      <c r="OCS32" s="78"/>
      <c r="OCT32" s="78"/>
      <c r="OCU32" s="78"/>
      <c r="OCV32" s="78"/>
      <c r="OCW32" s="78"/>
      <c r="OCX32" s="78"/>
      <c r="OCY32" s="78"/>
      <c r="OCZ32" s="78"/>
      <c r="ODA32" s="78"/>
      <c r="ODB32" s="78"/>
      <c r="ODC32" s="78"/>
      <c r="ODD32" s="78"/>
      <c r="ODE32" s="78"/>
      <c r="ODF32" s="78"/>
      <c r="ODG32" s="78"/>
      <c r="ODH32" s="78"/>
      <c r="ODI32" s="78"/>
      <c r="ODJ32" s="78"/>
      <c r="ODK32" s="78"/>
      <c r="ODL32" s="78"/>
      <c r="ODM32" s="78"/>
      <c r="ODN32" s="78"/>
      <c r="ODO32" s="78"/>
      <c r="ODP32" s="78"/>
      <c r="ODQ32" s="78"/>
      <c r="ODR32" s="78"/>
      <c r="ODS32" s="78"/>
      <c r="ODT32" s="78"/>
      <c r="ODU32" s="78"/>
      <c r="ODV32" s="78"/>
      <c r="ODW32" s="78"/>
      <c r="ODX32" s="78"/>
      <c r="ODY32" s="78"/>
      <c r="ODZ32" s="78"/>
      <c r="OEA32" s="78"/>
      <c r="OEB32" s="78"/>
      <c r="OEC32" s="78"/>
      <c r="OED32" s="78"/>
      <c r="OEE32" s="78"/>
      <c r="OEF32" s="78"/>
      <c r="OEG32" s="78"/>
      <c r="OEH32" s="78"/>
      <c r="OEI32" s="78"/>
      <c r="OEJ32" s="78"/>
      <c r="OEK32" s="78"/>
      <c r="OEL32" s="78"/>
      <c r="OEM32" s="78"/>
      <c r="OEN32" s="78"/>
      <c r="OEO32" s="78"/>
      <c r="OEP32" s="78"/>
      <c r="OEQ32" s="78"/>
      <c r="OER32" s="78"/>
      <c r="OES32" s="78"/>
      <c r="OET32" s="78"/>
      <c r="OEU32" s="78"/>
      <c r="OEV32" s="78"/>
      <c r="OEW32" s="78"/>
      <c r="OEX32" s="78"/>
      <c r="OEY32" s="78"/>
      <c r="OEZ32" s="78"/>
      <c r="OFA32" s="78"/>
      <c r="OFB32" s="78"/>
      <c r="OFC32" s="78"/>
      <c r="OFD32" s="78"/>
      <c r="OFE32" s="78"/>
      <c r="OFF32" s="78"/>
      <c r="OFG32" s="78"/>
      <c r="OFH32" s="78"/>
      <c r="OFI32" s="78"/>
      <c r="OFJ32" s="78"/>
      <c r="OFK32" s="78"/>
      <c r="OFL32" s="78"/>
      <c r="OFM32" s="78"/>
      <c r="OFN32" s="78"/>
      <c r="OFO32" s="78"/>
      <c r="OFP32" s="78"/>
      <c r="OFQ32" s="78"/>
      <c r="OFR32" s="78"/>
      <c r="OFS32" s="78"/>
      <c r="OFT32" s="78"/>
      <c r="OFU32" s="78"/>
      <c r="OFV32" s="78"/>
      <c r="OFW32" s="78"/>
      <c r="OFX32" s="78"/>
      <c r="OFY32" s="78"/>
      <c r="OFZ32" s="78"/>
      <c r="OGA32" s="78"/>
      <c r="OGB32" s="78"/>
      <c r="OGC32" s="78"/>
      <c r="OGD32" s="78"/>
      <c r="OGE32" s="78"/>
      <c r="OGF32" s="78"/>
      <c r="OGG32" s="78"/>
      <c r="OGH32" s="78"/>
      <c r="OGI32" s="78"/>
      <c r="OGJ32" s="78"/>
      <c r="OGK32" s="78"/>
      <c r="OGL32" s="78"/>
      <c r="OGM32" s="78"/>
      <c r="OGN32" s="78"/>
      <c r="OGO32" s="78"/>
      <c r="OGP32" s="78"/>
      <c r="OGQ32" s="78"/>
      <c r="OGR32" s="78"/>
      <c r="OGS32" s="78"/>
      <c r="OGT32" s="78"/>
      <c r="OGU32" s="78"/>
      <c r="OGV32" s="78"/>
      <c r="OGW32" s="78"/>
      <c r="OGX32" s="78"/>
      <c r="OGY32" s="78"/>
      <c r="OGZ32" s="78"/>
      <c r="OHA32" s="78"/>
      <c r="OHB32" s="78"/>
      <c r="OHC32" s="78"/>
      <c r="OHD32" s="78"/>
      <c r="OHE32" s="78"/>
      <c r="OHF32" s="78"/>
      <c r="OHG32" s="78"/>
      <c r="OHH32" s="78"/>
      <c r="OHI32" s="78"/>
      <c r="OHJ32" s="78"/>
      <c r="OHK32" s="78"/>
      <c r="OHL32" s="78"/>
      <c r="OHM32" s="78"/>
      <c r="OHN32" s="78"/>
      <c r="OHO32" s="78"/>
      <c r="OHP32" s="78"/>
      <c r="OHQ32" s="78"/>
      <c r="OHR32" s="78"/>
      <c r="OHS32" s="78"/>
      <c r="OHT32" s="78"/>
      <c r="OHU32" s="78"/>
      <c r="OHV32" s="78"/>
      <c r="OHW32" s="78"/>
      <c r="OHX32" s="78"/>
      <c r="OHY32" s="78"/>
      <c r="OHZ32" s="78"/>
      <c r="OIA32" s="78"/>
      <c r="OIB32" s="78"/>
      <c r="OIC32" s="78"/>
      <c r="OID32" s="78"/>
      <c r="OIE32" s="78"/>
      <c r="OIF32" s="78"/>
      <c r="OIG32" s="78"/>
      <c r="OIH32" s="78"/>
      <c r="OII32" s="78"/>
      <c r="OIJ32" s="78"/>
      <c r="OIK32" s="78"/>
      <c r="OIL32" s="78"/>
      <c r="OIM32" s="78"/>
      <c r="OIN32" s="78"/>
      <c r="OIO32" s="78"/>
      <c r="OIP32" s="78"/>
      <c r="OIQ32" s="78"/>
      <c r="OIR32" s="78"/>
      <c r="OIS32" s="78"/>
      <c r="OIT32" s="78"/>
      <c r="OIU32" s="78"/>
      <c r="OIV32" s="78"/>
      <c r="OIW32" s="78"/>
      <c r="OIX32" s="78"/>
      <c r="OIY32" s="78"/>
      <c r="OIZ32" s="78"/>
      <c r="OJA32" s="78"/>
      <c r="OJB32" s="78"/>
      <c r="OJC32" s="78"/>
      <c r="OJD32" s="78"/>
      <c r="OJE32" s="78"/>
      <c r="OJF32" s="78"/>
      <c r="OJG32" s="78"/>
      <c r="OJH32" s="78"/>
      <c r="OJI32" s="78"/>
      <c r="OJJ32" s="78"/>
      <c r="OJK32" s="78"/>
      <c r="OJL32" s="78"/>
      <c r="OJM32" s="78"/>
      <c r="OJN32" s="78"/>
      <c r="OJO32" s="78"/>
      <c r="OJP32" s="78"/>
      <c r="OJQ32" s="78"/>
      <c r="OJR32" s="78"/>
      <c r="OJS32" s="78"/>
      <c r="OJT32" s="78"/>
      <c r="OJU32" s="78"/>
      <c r="OJV32" s="78"/>
      <c r="OJW32" s="78"/>
      <c r="OJX32" s="78"/>
      <c r="OJY32" s="78"/>
      <c r="OJZ32" s="78"/>
      <c r="OKA32" s="78"/>
      <c r="OKB32" s="78"/>
      <c r="OKC32" s="78"/>
      <c r="OKD32" s="78"/>
      <c r="OKE32" s="78"/>
      <c r="OKF32" s="78"/>
      <c r="OKG32" s="78"/>
      <c r="OKH32" s="78"/>
      <c r="OKI32" s="78"/>
      <c r="OKJ32" s="78"/>
      <c r="OKK32" s="78"/>
      <c r="OKL32" s="78"/>
      <c r="OKM32" s="78"/>
      <c r="OKN32" s="78"/>
      <c r="OKO32" s="78"/>
      <c r="OKP32" s="78"/>
      <c r="OKQ32" s="78"/>
      <c r="OKR32" s="78"/>
      <c r="OKS32" s="78"/>
      <c r="OKT32" s="78"/>
      <c r="OKU32" s="78"/>
      <c r="OKV32" s="78"/>
      <c r="OKW32" s="78"/>
      <c r="OKX32" s="78"/>
      <c r="OKY32" s="78"/>
      <c r="OKZ32" s="78"/>
      <c r="OLA32" s="78"/>
      <c r="OLB32" s="78"/>
      <c r="OLC32" s="78"/>
      <c r="OLD32" s="78"/>
      <c r="OLE32" s="78"/>
      <c r="OLF32" s="78"/>
      <c r="OLG32" s="78"/>
      <c r="OLH32" s="78"/>
      <c r="OLI32" s="78"/>
      <c r="OLJ32" s="78"/>
      <c r="OLK32" s="78"/>
      <c r="OLL32" s="78"/>
      <c r="OLM32" s="78"/>
      <c r="OLN32" s="78"/>
      <c r="OLO32" s="78"/>
      <c r="OLP32" s="78"/>
      <c r="OLQ32" s="78"/>
      <c r="OLR32" s="78"/>
      <c r="OLS32" s="78"/>
      <c r="OLT32" s="78"/>
      <c r="OLU32" s="78"/>
      <c r="OLV32" s="78"/>
      <c r="OLW32" s="78"/>
      <c r="OLX32" s="78"/>
      <c r="OLY32" s="78"/>
      <c r="OLZ32" s="78"/>
      <c r="OMA32" s="78"/>
      <c r="OMB32" s="78"/>
      <c r="OMC32" s="78"/>
      <c r="OMD32" s="78"/>
      <c r="OME32" s="78"/>
      <c r="OMF32" s="78"/>
      <c r="OMG32" s="78"/>
      <c r="OMH32" s="78"/>
      <c r="OMI32" s="78"/>
      <c r="OMJ32" s="78"/>
      <c r="OMK32" s="78"/>
      <c r="OML32" s="78"/>
      <c r="OMM32" s="78"/>
      <c r="OMN32" s="78"/>
      <c r="OMO32" s="78"/>
      <c r="OMP32" s="78"/>
      <c r="OMQ32" s="78"/>
      <c r="OMR32" s="78"/>
      <c r="OMS32" s="78"/>
      <c r="OMT32" s="78"/>
      <c r="OMU32" s="78"/>
      <c r="OMV32" s="78"/>
      <c r="OMW32" s="78"/>
      <c r="OMX32" s="78"/>
      <c r="OMY32" s="78"/>
      <c r="OMZ32" s="78"/>
      <c r="ONA32" s="78"/>
      <c r="ONB32" s="78"/>
      <c r="ONC32" s="78"/>
      <c r="OND32" s="78"/>
      <c r="ONE32" s="78"/>
      <c r="ONF32" s="78"/>
      <c r="ONG32" s="78"/>
      <c r="ONH32" s="78"/>
      <c r="ONI32" s="78"/>
      <c r="ONJ32" s="78"/>
      <c r="ONK32" s="78"/>
      <c r="ONL32" s="78"/>
      <c r="ONM32" s="78"/>
      <c r="ONN32" s="78"/>
      <c r="ONO32" s="78"/>
      <c r="ONP32" s="78"/>
      <c r="ONQ32" s="78"/>
      <c r="ONR32" s="78"/>
      <c r="ONS32" s="78"/>
      <c r="ONT32" s="78"/>
      <c r="ONU32" s="78"/>
      <c r="ONV32" s="78"/>
      <c r="ONW32" s="78"/>
      <c r="ONX32" s="78"/>
      <c r="ONY32" s="78"/>
      <c r="ONZ32" s="78"/>
      <c r="OOA32" s="78"/>
      <c r="OOB32" s="78"/>
      <c r="OOC32" s="78"/>
      <c r="OOD32" s="78"/>
      <c r="OOE32" s="78"/>
      <c r="OOF32" s="78"/>
      <c r="OOG32" s="78"/>
      <c r="OOH32" s="78"/>
      <c r="OOI32" s="78"/>
      <c r="OOJ32" s="78"/>
      <c r="OOK32" s="78"/>
      <c r="OOL32" s="78"/>
      <c r="OOM32" s="78"/>
      <c r="OON32" s="78"/>
      <c r="OOO32" s="78"/>
      <c r="OOP32" s="78"/>
      <c r="OOQ32" s="78"/>
      <c r="OOR32" s="78"/>
      <c r="OOS32" s="78"/>
      <c r="OOT32" s="78"/>
      <c r="OOU32" s="78"/>
      <c r="OOV32" s="78"/>
      <c r="OOW32" s="78"/>
      <c r="OOX32" s="78"/>
      <c r="OOY32" s="78"/>
      <c r="OOZ32" s="78"/>
      <c r="OPA32" s="78"/>
      <c r="OPB32" s="78"/>
      <c r="OPC32" s="78"/>
      <c r="OPD32" s="78"/>
      <c r="OPE32" s="78"/>
      <c r="OPF32" s="78"/>
      <c r="OPG32" s="78"/>
      <c r="OPH32" s="78"/>
      <c r="OPI32" s="78"/>
      <c r="OPJ32" s="78"/>
      <c r="OPK32" s="78"/>
      <c r="OPL32" s="78"/>
      <c r="OPM32" s="78"/>
      <c r="OPN32" s="78"/>
      <c r="OPO32" s="78"/>
      <c r="OPP32" s="78"/>
      <c r="OPQ32" s="78"/>
      <c r="OPR32" s="78"/>
      <c r="OPS32" s="78"/>
      <c r="OPT32" s="78"/>
      <c r="OPU32" s="78"/>
      <c r="OPV32" s="78"/>
      <c r="OPW32" s="78"/>
      <c r="OPX32" s="78"/>
      <c r="OPY32" s="78"/>
      <c r="OPZ32" s="78"/>
      <c r="OQA32" s="78"/>
      <c r="OQB32" s="78"/>
      <c r="OQC32" s="78"/>
      <c r="OQD32" s="78"/>
      <c r="OQE32" s="78"/>
      <c r="OQF32" s="78"/>
      <c r="OQG32" s="78"/>
      <c r="OQH32" s="78"/>
      <c r="OQI32" s="78"/>
      <c r="OQJ32" s="78"/>
      <c r="OQK32" s="78"/>
      <c r="OQL32" s="78"/>
      <c r="OQM32" s="78"/>
      <c r="OQN32" s="78"/>
      <c r="OQO32" s="78"/>
      <c r="OQP32" s="78"/>
      <c r="OQQ32" s="78"/>
      <c r="OQR32" s="78"/>
      <c r="OQS32" s="78"/>
      <c r="OQT32" s="78"/>
      <c r="OQU32" s="78"/>
      <c r="OQV32" s="78"/>
      <c r="OQW32" s="78"/>
      <c r="OQX32" s="78"/>
      <c r="OQY32" s="78"/>
      <c r="OQZ32" s="78"/>
      <c r="ORA32" s="78"/>
      <c r="ORB32" s="78"/>
      <c r="ORC32" s="78"/>
      <c r="ORD32" s="78"/>
      <c r="ORE32" s="78"/>
      <c r="ORF32" s="78"/>
      <c r="ORG32" s="78"/>
      <c r="ORH32" s="78"/>
      <c r="ORI32" s="78"/>
      <c r="ORJ32" s="78"/>
      <c r="ORK32" s="78"/>
      <c r="ORL32" s="78"/>
      <c r="ORM32" s="78"/>
      <c r="ORN32" s="78"/>
      <c r="ORO32" s="78"/>
      <c r="ORP32" s="78"/>
      <c r="ORQ32" s="78"/>
      <c r="ORR32" s="78"/>
      <c r="ORS32" s="78"/>
      <c r="ORT32" s="78"/>
      <c r="ORU32" s="78"/>
      <c r="ORV32" s="78"/>
      <c r="ORW32" s="78"/>
      <c r="ORX32" s="78"/>
      <c r="ORY32" s="78"/>
      <c r="ORZ32" s="78"/>
      <c r="OSA32" s="78"/>
      <c r="OSB32" s="78"/>
      <c r="OSC32" s="78"/>
      <c r="OSD32" s="78"/>
      <c r="OSE32" s="78"/>
      <c r="OSF32" s="78"/>
      <c r="OSG32" s="78"/>
      <c r="OSH32" s="78"/>
      <c r="OSI32" s="78"/>
      <c r="OSJ32" s="78"/>
      <c r="OSK32" s="78"/>
      <c r="OSL32" s="78"/>
      <c r="OSM32" s="78"/>
      <c r="OSN32" s="78"/>
      <c r="OSO32" s="78"/>
      <c r="OSP32" s="78"/>
      <c r="OSQ32" s="78"/>
      <c r="OSR32" s="78"/>
      <c r="OSS32" s="78"/>
      <c r="OST32" s="78"/>
      <c r="OSU32" s="78"/>
      <c r="OSV32" s="78"/>
      <c r="OSW32" s="78"/>
      <c r="OSX32" s="78"/>
      <c r="OSY32" s="78"/>
      <c r="OSZ32" s="78"/>
      <c r="OTA32" s="78"/>
      <c r="OTB32" s="78"/>
      <c r="OTC32" s="78"/>
      <c r="OTD32" s="78"/>
      <c r="OTE32" s="78"/>
      <c r="OTF32" s="78"/>
      <c r="OTG32" s="78"/>
      <c r="OTH32" s="78"/>
      <c r="OTI32" s="78"/>
      <c r="OTJ32" s="78"/>
      <c r="OTK32" s="78"/>
      <c r="OTL32" s="78"/>
      <c r="OTM32" s="78"/>
      <c r="OTN32" s="78"/>
      <c r="OTO32" s="78"/>
      <c r="OTP32" s="78"/>
      <c r="OTQ32" s="78"/>
      <c r="OTR32" s="78"/>
      <c r="OTS32" s="78"/>
      <c r="OTT32" s="78"/>
      <c r="OTU32" s="78"/>
      <c r="OTV32" s="78"/>
      <c r="OTW32" s="78"/>
      <c r="OTX32" s="78"/>
      <c r="OTY32" s="78"/>
      <c r="OTZ32" s="78"/>
      <c r="OUA32" s="78"/>
      <c r="OUB32" s="78"/>
      <c r="OUC32" s="78"/>
      <c r="OUD32" s="78"/>
      <c r="OUE32" s="78"/>
      <c r="OUF32" s="78"/>
      <c r="OUG32" s="78"/>
      <c r="OUH32" s="78"/>
      <c r="OUI32" s="78"/>
      <c r="OUJ32" s="78"/>
      <c r="OUK32" s="78"/>
      <c r="OUL32" s="78"/>
      <c r="OUM32" s="78"/>
      <c r="OUN32" s="78"/>
      <c r="OUO32" s="78"/>
      <c r="OUP32" s="78"/>
      <c r="OUQ32" s="78"/>
      <c r="OUR32" s="78"/>
      <c r="OUS32" s="78"/>
      <c r="OUT32" s="78"/>
      <c r="OUU32" s="78"/>
      <c r="OUV32" s="78"/>
      <c r="OUW32" s="78"/>
      <c r="OUX32" s="78"/>
      <c r="OUY32" s="78"/>
      <c r="OUZ32" s="78"/>
      <c r="OVA32" s="78"/>
      <c r="OVB32" s="78"/>
      <c r="OVC32" s="78"/>
      <c r="OVD32" s="78"/>
      <c r="OVE32" s="78"/>
      <c r="OVF32" s="78"/>
      <c r="OVG32" s="78"/>
      <c r="OVH32" s="78"/>
      <c r="OVI32" s="78"/>
      <c r="OVJ32" s="78"/>
      <c r="OVK32" s="78"/>
      <c r="OVL32" s="78"/>
      <c r="OVM32" s="78"/>
      <c r="OVN32" s="78"/>
      <c r="OVO32" s="78"/>
      <c r="OVP32" s="78"/>
      <c r="OVQ32" s="78"/>
      <c r="OVR32" s="78"/>
      <c r="OVS32" s="78"/>
      <c r="OVT32" s="78"/>
      <c r="OVU32" s="78"/>
      <c r="OVV32" s="78"/>
      <c r="OVW32" s="78"/>
      <c r="OVX32" s="78"/>
      <c r="OVY32" s="78"/>
      <c r="OVZ32" s="78"/>
      <c r="OWA32" s="78"/>
      <c r="OWB32" s="78"/>
      <c r="OWC32" s="78"/>
      <c r="OWD32" s="78"/>
      <c r="OWE32" s="78"/>
      <c r="OWF32" s="78"/>
      <c r="OWG32" s="78"/>
      <c r="OWH32" s="78"/>
      <c r="OWI32" s="78"/>
      <c r="OWJ32" s="78"/>
      <c r="OWK32" s="78"/>
      <c r="OWL32" s="78"/>
      <c r="OWM32" s="78"/>
      <c r="OWN32" s="78"/>
      <c r="OWO32" s="78"/>
      <c r="OWP32" s="78"/>
      <c r="OWQ32" s="78"/>
      <c r="OWR32" s="78"/>
      <c r="OWS32" s="78"/>
      <c r="OWT32" s="78"/>
      <c r="OWU32" s="78"/>
      <c r="OWV32" s="78"/>
      <c r="OWW32" s="78"/>
      <c r="OWX32" s="78"/>
      <c r="OWY32" s="78"/>
      <c r="OWZ32" s="78"/>
      <c r="OXA32" s="78"/>
      <c r="OXB32" s="78"/>
      <c r="OXC32" s="78"/>
      <c r="OXD32" s="78"/>
      <c r="OXE32" s="78"/>
      <c r="OXF32" s="78"/>
      <c r="OXG32" s="78"/>
      <c r="OXH32" s="78"/>
      <c r="OXI32" s="78"/>
      <c r="OXJ32" s="78"/>
      <c r="OXK32" s="78"/>
      <c r="OXL32" s="78"/>
      <c r="OXM32" s="78"/>
      <c r="OXN32" s="78"/>
      <c r="OXO32" s="78"/>
      <c r="OXP32" s="78"/>
      <c r="OXQ32" s="78"/>
      <c r="OXR32" s="78"/>
      <c r="OXS32" s="78"/>
      <c r="OXT32" s="78"/>
      <c r="OXU32" s="78"/>
      <c r="OXV32" s="78"/>
      <c r="OXW32" s="78"/>
      <c r="OXX32" s="78"/>
      <c r="OXY32" s="78"/>
      <c r="OXZ32" s="78"/>
      <c r="OYA32" s="78"/>
      <c r="OYB32" s="78"/>
      <c r="OYC32" s="78"/>
      <c r="OYD32" s="78"/>
      <c r="OYE32" s="78"/>
      <c r="OYF32" s="78"/>
      <c r="OYG32" s="78"/>
      <c r="OYH32" s="78"/>
      <c r="OYI32" s="78"/>
      <c r="OYJ32" s="78"/>
      <c r="OYK32" s="78"/>
      <c r="OYL32" s="78"/>
      <c r="OYM32" s="78"/>
      <c r="OYN32" s="78"/>
      <c r="OYO32" s="78"/>
      <c r="OYP32" s="78"/>
      <c r="OYQ32" s="78"/>
      <c r="OYR32" s="78"/>
      <c r="OYS32" s="78"/>
      <c r="OYT32" s="78"/>
      <c r="OYU32" s="78"/>
      <c r="OYV32" s="78"/>
      <c r="OYW32" s="78"/>
      <c r="OYX32" s="78"/>
      <c r="OYY32" s="78"/>
      <c r="OYZ32" s="78"/>
      <c r="OZA32" s="78"/>
      <c r="OZB32" s="78"/>
      <c r="OZC32" s="78"/>
      <c r="OZD32" s="78"/>
      <c r="OZE32" s="78"/>
      <c r="OZF32" s="78"/>
      <c r="OZG32" s="78"/>
      <c r="OZH32" s="78"/>
      <c r="OZI32" s="78"/>
      <c r="OZJ32" s="78"/>
      <c r="OZK32" s="78"/>
      <c r="OZL32" s="78"/>
      <c r="OZM32" s="78"/>
      <c r="OZN32" s="78"/>
      <c r="OZO32" s="78"/>
      <c r="OZP32" s="78"/>
      <c r="OZQ32" s="78"/>
      <c r="OZR32" s="78"/>
      <c r="OZS32" s="78"/>
      <c r="OZT32" s="78"/>
      <c r="OZU32" s="78"/>
      <c r="OZV32" s="78"/>
      <c r="OZW32" s="78"/>
      <c r="OZX32" s="78"/>
      <c r="OZY32" s="78"/>
      <c r="OZZ32" s="78"/>
      <c r="PAA32" s="78"/>
      <c r="PAB32" s="78"/>
      <c r="PAC32" s="78"/>
      <c r="PAD32" s="78"/>
      <c r="PAE32" s="78"/>
      <c r="PAF32" s="78"/>
      <c r="PAG32" s="78"/>
      <c r="PAH32" s="78"/>
      <c r="PAI32" s="78"/>
      <c r="PAJ32" s="78"/>
      <c r="PAK32" s="78"/>
      <c r="PAL32" s="78"/>
      <c r="PAM32" s="78"/>
      <c r="PAN32" s="78"/>
      <c r="PAO32" s="78"/>
      <c r="PAP32" s="78"/>
      <c r="PAQ32" s="78"/>
      <c r="PAR32" s="78"/>
      <c r="PAS32" s="78"/>
      <c r="PAT32" s="78"/>
      <c r="PAU32" s="78"/>
      <c r="PAV32" s="78"/>
      <c r="PAW32" s="78"/>
      <c r="PAX32" s="78"/>
      <c r="PAY32" s="78"/>
      <c r="PAZ32" s="78"/>
      <c r="PBA32" s="78"/>
      <c r="PBB32" s="78"/>
      <c r="PBC32" s="78"/>
      <c r="PBD32" s="78"/>
      <c r="PBE32" s="78"/>
      <c r="PBF32" s="78"/>
      <c r="PBG32" s="78"/>
      <c r="PBH32" s="78"/>
      <c r="PBI32" s="78"/>
      <c r="PBJ32" s="78"/>
      <c r="PBK32" s="78"/>
      <c r="PBL32" s="78"/>
      <c r="PBM32" s="78"/>
      <c r="PBN32" s="78"/>
      <c r="PBO32" s="78"/>
      <c r="PBP32" s="78"/>
      <c r="PBQ32" s="78"/>
      <c r="PBR32" s="78"/>
      <c r="PBS32" s="78"/>
      <c r="PBT32" s="78"/>
      <c r="PBU32" s="78"/>
      <c r="PBV32" s="78"/>
      <c r="PBW32" s="78"/>
      <c r="PBX32" s="78"/>
      <c r="PBY32" s="78"/>
      <c r="PBZ32" s="78"/>
      <c r="PCA32" s="78"/>
      <c r="PCB32" s="78"/>
      <c r="PCC32" s="78"/>
      <c r="PCD32" s="78"/>
      <c r="PCE32" s="78"/>
      <c r="PCF32" s="78"/>
      <c r="PCG32" s="78"/>
      <c r="PCH32" s="78"/>
      <c r="PCI32" s="78"/>
      <c r="PCJ32" s="78"/>
      <c r="PCK32" s="78"/>
      <c r="PCL32" s="78"/>
      <c r="PCM32" s="78"/>
      <c r="PCN32" s="78"/>
      <c r="PCO32" s="78"/>
      <c r="PCP32" s="78"/>
      <c r="PCQ32" s="78"/>
      <c r="PCR32" s="78"/>
      <c r="PCS32" s="78"/>
      <c r="PCT32" s="78"/>
      <c r="PCU32" s="78"/>
      <c r="PCV32" s="78"/>
      <c r="PCW32" s="78"/>
      <c r="PCX32" s="78"/>
      <c r="PCY32" s="78"/>
      <c r="PCZ32" s="78"/>
      <c r="PDA32" s="78"/>
      <c r="PDB32" s="78"/>
      <c r="PDC32" s="78"/>
      <c r="PDD32" s="78"/>
      <c r="PDE32" s="78"/>
      <c r="PDF32" s="78"/>
      <c r="PDG32" s="78"/>
      <c r="PDH32" s="78"/>
      <c r="PDI32" s="78"/>
      <c r="PDJ32" s="78"/>
      <c r="PDK32" s="78"/>
      <c r="PDL32" s="78"/>
      <c r="PDM32" s="78"/>
      <c r="PDN32" s="78"/>
      <c r="PDO32" s="78"/>
      <c r="PDP32" s="78"/>
      <c r="PDQ32" s="78"/>
      <c r="PDR32" s="78"/>
      <c r="PDS32" s="78"/>
      <c r="PDT32" s="78"/>
      <c r="PDU32" s="78"/>
      <c r="PDV32" s="78"/>
      <c r="PDW32" s="78"/>
      <c r="PDX32" s="78"/>
      <c r="PDY32" s="78"/>
      <c r="PDZ32" s="78"/>
      <c r="PEA32" s="78"/>
      <c r="PEB32" s="78"/>
      <c r="PEC32" s="78"/>
      <c r="PED32" s="78"/>
      <c r="PEE32" s="78"/>
      <c r="PEF32" s="78"/>
      <c r="PEG32" s="78"/>
      <c r="PEH32" s="78"/>
      <c r="PEI32" s="78"/>
      <c r="PEJ32" s="78"/>
      <c r="PEK32" s="78"/>
      <c r="PEL32" s="78"/>
      <c r="PEM32" s="78"/>
      <c r="PEN32" s="78"/>
      <c r="PEO32" s="78"/>
      <c r="PEP32" s="78"/>
      <c r="PEQ32" s="78"/>
      <c r="PER32" s="78"/>
      <c r="PES32" s="78"/>
      <c r="PET32" s="78"/>
      <c r="PEU32" s="78"/>
      <c r="PEV32" s="78"/>
      <c r="PEW32" s="78"/>
      <c r="PEX32" s="78"/>
      <c r="PEY32" s="78"/>
      <c r="PEZ32" s="78"/>
      <c r="PFA32" s="78"/>
      <c r="PFB32" s="78"/>
      <c r="PFC32" s="78"/>
      <c r="PFD32" s="78"/>
      <c r="PFE32" s="78"/>
      <c r="PFF32" s="78"/>
      <c r="PFG32" s="78"/>
      <c r="PFH32" s="78"/>
      <c r="PFI32" s="78"/>
      <c r="PFJ32" s="78"/>
      <c r="PFK32" s="78"/>
      <c r="PFL32" s="78"/>
      <c r="PFM32" s="78"/>
      <c r="PFN32" s="78"/>
      <c r="PFO32" s="78"/>
      <c r="PFP32" s="78"/>
      <c r="PFQ32" s="78"/>
      <c r="PFR32" s="78"/>
      <c r="PFS32" s="78"/>
      <c r="PFT32" s="78"/>
      <c r="PFU32" s="78"/>
      <c r="PFV32" s="78"/>
      <c r="PFW32" s="78"/>
      <c r="PFX32" s="78"/>
      <c r="PFY32" s="78"/>
      <c r="PFZ32" s="78"/>
      <c r="PGA32" s="78"/>
      <c r="PGB32" s="78"/>
      <c r="PGC32" s="78"/>
      <c r="PGD32" s="78"/>
      <c r="PGE32" s="78"/>
      <c r="PGF32" s="78"/>
      <c r="PGG32" s="78"/>
      <c r="PGH32" s="78"/>
      <c r="PGI32" s="78"/>
      <c r="PGJ32" s="78"/>
      <c r="PGK32" s="78"/>
      <c r="PGL32" s="78"/>
      <c r="PGM32" s="78"/>
      <c r="PGN32" s="78"/>
      <c r="PGO32" s="78"/>
      <c r="PGP32" s="78"/>
      <c r="PGQ32" s="78"/>
      <c r="PGR32" s="78"/>
      <c r="PGS32" s="78"/>
      <c r="PGT32" s="78"/>
      <c r="PGU32" s="78"/>
      <c r="PGV32" s="78"/>
      <c r="PGW32" s="78"/>
      <c r="PGX32" s="78"/>
      <c r="PGY32" s="78"/>
      <c r="PGZ32" s="78"/>
      <c r="PHA32" s="78"/>
      <c r="PHB32" s="78"/>
      <c r="PHC32" s="78"/>
      <c r="PHD32" s="78"/>
      <c r="PHE32" s="78"/>
      <c r="PHF32" s="78"/>
      <c r="PHG32" s="78"/>
      <c r="PHH32" s="78"/>
      <c r="PHI32" s="78"/>
      <c r="PHJ32" s="78"/>
      <c r="PHK32" s="78"/>
      <c r="PHL32" s="78"/>
      <c r="PHM32" s="78"/>
      <c r="PHN32" s="78"/>
      <c r="PHO32" s="78"/>
      <c r="PHP32" s="78"/>
      <c r="PHQ32" s="78"/>
      <c r="PHR32" s="78"/>
      <c r="PHS32" s="78"/>
      <c r="PHT32" s="78"/>
      <c r="PHU32" s="78"/>
      <c r="PHV32" s="78"/>
      <c r="PHW32" s="78"/>
      <c r="PHX32" s="78"/>
      <c r="PHY32" s="78"/>
      <c r="PHZ32" s="78"/>
      <c r="PIA32" s="78"/>
      <c r="PIB32" s="78"/>
      <c r="PIC32" s="78"/>
      <c r="PID32" s="78"/>
      <c r="PIE32" s="78"/>
      <c r="PIF32" s="78"/>
      <c r="PIG32" s="78"/>
      <c r="PIH32" s="78"/>
      <c r="PII32" s="78"/>
      <c r="PIJ32" s="78"/>
      <c r="PIK32" s="78"/>
      <c r="PIL32" s="78"/>
      <c r="PIM32" s="78"/>
      <c r="PIN32" s="78"/>
      <c r="PIO32" s="78"/>
      <c r="PIP32" s="78"/>
      <c r="PIQ32" s="78"/>
      <c r="PIR32" s="78"/>
      <c r="PIS32" s="78"/>
      <c r="PIT32" s="78"/>
      <c r="PIU32" s="78"/>
      <c r="PIV32" s="78"/>
      <c r="PIW32" s="78"/>
      <c r="PIX32" s="78"/>
      <c r="PIY32" s="78"/>
      <c r="PIZ32" s="78"/>
      <c r="PJA32" s="78"/>
      <c r="PJB32" s="78"/>
      <c r="PJC32" s="78"/>
      <c r="PJD32" s="78"/>
      <c r="PJE32" s="78"/>
      <c r="PJF32" s="78"/>
      <c r="PJG32" s="78"/>
      <c r="PJH32" s="78"/>
      <c r="PJI32" s="78"/>
      <c r="PJJ32" s="78"/>
      <c r="PJK32" s="78"/>
      <c r="PJL32" s="78"/>
      <c r="PJM32" s="78"/>
      <c r="PJN32" s="78"/>
      <c r="PJO32" s="78"/>
      <c r="PJP32" s="78"/>
      <c r="PJQ32" s="78"/>
      <c r="PJR32" s="78"/>
      <c r="PJS32" s="78"/>
      <c r="PJT32" s="78"/>
      <c r="PJU32" s="78"/>
      <c r="PJV32" s="78"/>
      <c r="PJW32" s="78"/>
      <c r="PJX32" s="78"/>
      <c r="PJY32" s="78"/>
      <c r="PJZ32" s="78"/>
      <c r="PKA32" s="78"/>
      <c r="PKB32" s="78"/>
      <c r="PKC32" s="78"/>
      <c r="PKD32" s="78"/>
      <c r="PKE32" s="78"/>
      <c r="PKF32" s="78"/>
      <c r="PKG32" s="78"/>
      <c r="PKH32" s="78"/>
      <c r="PKI32" s="78"/>
      <c r="PKJ32" s="78"/>
      <c r="PKK32" s="78"/>
      <c r="PKL32" s="78"/>
      <c r="PKM32" s="78"/>
      <c r="PKN32" s="78"/>
      <c r="PKO32" s="78"/>
      <c r="PKP32" s="78"/>
      <c r="PKQ32" s="78"/>
      <c r="PKR32" s="78"/>
      <c r="PKS32" s="78"/>
      <c r="PKT32" s="78"/>
      <c r="PKU32" s="78"/>
      <c r="PKV32" s="78"/>
      <c r="PKW32" s="78"/>
      <c r="PKX32" s="78"/>
      <c r="PKY32" s="78"/>
      <c r="PKZ32" s="78"/>
      <c r="PLA32" s="78"/>
      <c r="PLB32" s="78"/>
      <c r="PLC32" s="78"/>
      <c r="PLD32" s="78"/>
      <c r="PLE32" s="78"/>
      <c r="PLF32" s="78"/>
      <c r="PLG32" s="78"/>
      <c r="PLH32" s="78"/>
      <c r="PLI32" s="78"/>
      <c r="PLJ32" s="78"/>
      <c r="PLK32" s="78"/>
      <c r="PLL32" s="78"/>
      <c r="PLM32" s="78"/>
      <c r="PLN32" s="78"/>
      <c r="PLO32" s="78"/>
      <c r="PLP32" s="78"/>
      <c r="PLQ32" s="78"/>
      <c r="PLR32" s="78"/>
      <c r="PLS32" s="78"/>
      <c r="PLT32" s="78"/>
      <c r="PLU32" s="78"/>
      <c r="PLV32" s="78"/>
      <c r="PLW32" s="78"/>
      <c r="PLX32" s="78"/>
      <c r="PLY32" s="78"/>
      <c r="PLZ32" s="78"/>
      <c r="PMA32" s="78"/>
      <c r="PMB32" s="78"/>
      <c r="PMC32" s="78"/>
      <c r="PMD32" s="78"/>
      <c r="PME32" s="78"/>
      <c r="PMF32" s="78"/>
      <c r="PMG32" s="78"/>
      <c r="PMH32" s="78"/>
      <c r="PMI32" s="78"/>
      <c r="PMJ32" s="78"/>
      <c r="PMK32" s="78"/>
      <c r="PML32" s="78"/>
      <c r="PMM32" s="78"/>
      <c r="PMN32" s="78"/>
      <c r="PMO32" s="78"/>
      <c r="PMP32" s="78"/>
      <c r="PMQ32" s="78"/>
      <c r="PMR32" s="78"/>
      <c r="PMS32" s="78"/>
      <c r="PMT32" s="78"/>
      <c r="PMU32" s="78"/>
      <c r="PMV32" s="78"/>
      <c r="PMW32" s="78"/>
      <c r="PMX32" s="78"/>
      <c r="PMY32" s="78"/>
      <c r="PMZ32" s="78"/>
      <c r="PNA32" s="78"/>
      <c r="PNB32" s="78"/>
      <c r="PNC32" s="78"/>
      <c r="PND32" s="78"/>
      <c r="PNE32" s="78"/>
      <c r="PNF32" s="78"/>
      <c r="PNG32" s="78"/>
      <c r="PNH32" s="78"/>
      <c r="PNI32" s="78"/>
      <c r="PNJ32" s="78"/>
      <c r="PNK32" s="78"/>
      <c r="PNL32" s="78"/>
      <c r="PNM32" s="78"/>
      <c r="PNN32" s="78"/>
      <c r="PNO32" s="78"/>
      <c r="PNP32" s="78"/>
      <c r="PNQ32" s="78"/>
      <c r="PNR32" s="78"/>
      <c r="PNS32" s="78"/>
      <c r="PNT32" s="78"/>
      <c r="PNU32" s="78"/>
      <c r="PNV32" s="78"/>
      <c r="PNW32" s="78"/>
      <c r="PNX32" s="78"/>
      <c r="PNY32" s="78"/>
      <c r="PNZ32" s="78"/>
      <c r="POA32" s="78"/>
      <c r="POB32" s="78"/>
      <c r="POC32" s="78"/>
      <c r="POD32" s="78"/>
      <c r="POE32" s="78"/>
      <c r="POF32" s="78"/>
      <c r="POG32" s="78"/>
      <c r="POH32" s="78"/>
      <c r="POI32" s="78"/>
      <c r="POJ32" s="78"/>
      <c r="POK32" s="78"/>
      <c r="POL32" s="78"/>
      <c r="POM32" s="78"/>
      <c r="PON32" s="78"/>
      <c r="POO32" s="78"/>
      <c r="POP32" s="78"/>
      <c r="POQ32" s="78"/>
      <c r="POR32" s="78"/>
      <c r="POS32" s="78"/>
      <c r="POT32" s="78"/>
      <c r="POU32" s="78"/>
      <c r="POV32" s="78"/>
      <c r="POW32" s="78"/>
      <c r="POX32" s="78"/>
      <c r="POY32" s="78"/>
      <c r="POZ32" s="78"/>
      <c r="PPA32" s="78"/>
      <c r="PPB32" s="78"/>
      <c r="PPC32" s="78"/>
      <c r="PPD32" s="78"/>
      <c r="PPE32" s="78"/>
      <c r="PPF32" s="78"/>
      <c r="PPG32" s="78"/>
      <c r="PPH32" s="78"/>
      <c r="PPI32" s="78"/>
      <c r="PPJ32" s="78"/>
      <c r="PPK32" s="78"/>
      <c r="PPL32" s="78"/>
      <c r="PPM32" s="78"/>
      <c r="PPN32" s="78"/>
      <c r="PPO32" s="78"/>
      <c r="PPP32" s="78"/>
      <c r="PPQ32" s="78"/>
      <c r="PPR32" s="78"/>
      <c r="PPS32" s="78"/>
      <c r="PPT32" s="78"/>
      <c r="PPU32" s="78"/>
      <c r="PPV32" s="78"/>
      <c r="PPW32" s="78"/>
      <c r="PPX32" s="78"/>
      <c r="PPY32" s="78"/>
      <c r="PPZ32" s="78"/>
      <c r="PQA32" s="78"/>
      <c r="PQB32" s="78"/>
      <c r="PQC32" s="78"/>
      <c r="PQD32" s="78"/>
      <c r="PQE32" s="78"/>
      <c r="PQF32" s="78"/>
      <c r="PQG32" s="78"/>
      <c r="PQH32" s="78"/>
      <c r="PQI32" s="78"/>
      <c r="PQJ32" s="78"/>
      <c r="PQK32" s="78"/>
      <c r="PQL32" s="78"/>
      <c r="PQM32" s="78"/>
      <c r="PQN32" s="78"/>
      <c r="PQO32" s="78"/>
      <c r="PQP32" s="78"/>
      <c r="PQQ32" s="78"/>
      <c r="PQR32" s="78"/>
      <c r="PQS32" s="78"/>
      <c r="PQT32" s="78"/>
      <c r="PQU32" s="78"/>
      <c r="PQV32" s="78"/>
      <c r="PQW32" s="78"/>
      <c r="PQX32" s="78"/>
      <c r="PQY32" s="78"/>
      <c r="PQZ32" s="78"/>
      <c r="PRA32" s="78"/>
      <c r="PRB32" s="78"/>
      <c r="PRC32" s="78"/>
      <c r="PRD32" s="78"/>
      <c r="PRE32" s="78"/>
      <c r="PRF32" s="78"/>
      <c r="PRG32" s="78"/>
      <c r="PRH32" s="78"/>
      <c r="PRI32" s="78"/>
      <c r="PRJ32" s="78"/>
      <c r="PRK32" s="78"/>
      <c r="PRL32" s="78"/>
      <c r="PRM32" s="78"/>
      <c r="PRN32" s="78"/>
      <c r="PRO32" s="78"/>
      <c r="PRP32" s="78"/>
      <c r="PRQ32" s="78"/>
      <c r="PRR32" s="78"/>
      <c r="PRS32" s="78"/>
      <c r="PRT32" s="78"/>
      <c r="PRU32" s="78"/>
      <c r="PRV32" s="78"/>
      <c r="PRW32" s="78"/>
      <c r="PRX32" s="78"/>
      <c r="PRY32" s="78"/>
      <c r="PRZ32" s="78"/>
      <c r="PSA32" s="78"/>
      <c r="PSB32" s="78"/>
      <c r="PSC32" s="78"/>
      <c r="PSD32" s="78"/>
      <c r="PSE32" s="78"/>
      <c r="PSF32" s="78"/>
      <c r="PSG32" s="78"/>
      <c r="PSH32" s="78"/>
      <c r="PSI32" s="78"/>
      <c r="PSJ32" s="78"/>
      <c r="PSK32" s="78"/>
      <c r="PSL32" s="78"/>
      <c r="PSM32" s="78"/>
      <c r="PSN32" s="78"/>
      <c r="PSO32" s="78"/>
      <c r="PSP32" s="78"/>
      <c r="PSQ32" s="78"/>
      <c r="PSR32" s="78"/>
      <c r="PSS32" s="78"/>
      <c r="PST32" s="78"/>
      <c r="PSU32" s="78"/>
      <c r="PSV32" s="78"/>
      <c r="PSW32" s="78"/>
      <c r="PSX32" s="78"/>
      <c r="PSY32" s="78"/>
      <c r="PSZ32" s="78"/>
      <c r="PTA32" s="78"/>
      <c r="PTB32" s="78"/>
      <c r="PTC32" s="78"/>
      <c r="PTD32" s="78"/>
      <c r="PTE32" s="78"/>
      <c r="PTF32" s="78"/>
      <c r="PTG32" s="78"/>
      <c r="PTH32" s="78"/>
      <c r="PTI32" s="78"/>
      <c r="PTJ32" s="78"/>
      <c r="PTK32" s="78"/>
      <c r="PTL32" s="78"/>
      <c r="PTM32" s="78"/>
      <c r="PTN32" s="78"/>
      <c r="PTO32" s="78"/>
      <c r="PTP32" s="78"/>
      <c r="PTQ32" s="78"/>
      <c r="PTR32" s="78"/>
      <c r="PTS32" s="78"/>
      <c r="PTT32" s="78"/>
      <c r="PTU32" s="78"/>
      <c r="PTV32" s="78"/>
      <c r="PTW32" s="78"/>
      <c r="PTX32" s="78"/>
      <c r="PTY32" s="78"/>
      <c r="PTZ32" s="78"/>
      <c r="PUA32" s="78"/>
      <c r="PUB32" s="78"/>
      <c r="PUC32" s="78"/>
      <c r="PUD32" s="78"/>
      <c r="PUE32" s="78"/>
      <c r="PUF32" s="78"/>
      <c r="PUG32" s="78"/>
      <c r="PUH32" s="78"/>
      <c r="PUI32" s="78"/>
      <c r="PUJ32" s="78"/>
      <c r="PUK32" s="78"/>
      <c r="PUL32" s="78"/>
      <c r="PUM32" s="78"/>
      <c r="PUN32" s="78"/>
      <c r="PUO32" s="78"/>
      <c r="PUP32" s="78"/>
      <c r="PUQ32" s="78"/>
      <c r="PUR32" s="78"/>
      <c r="PUS32" s="78"/>
      <c r="PUT32" s="78"/>
      <c r="PUU32" s="78"/>
      <c r="PUV32" s="78"/>
      <c r="PUW32" s="78"/>
      <c r="PUX32" s="78"/>
      <c r="PUY32" s="78"/>
      <c r="PUZ32" s="78"/>
      <c r="PVA32" s="78"/>
      <c r="PVB32" s="78"/>
      <c r="PVC32" s="78"/>
      <c r="PVD32" s="78"/>
      <c r="PVE32" s="78"/>
      <c r="PVF32" s="78"/>
      <c r="PVG32" s="78"/>
      <c r="PVH32" s="78"/>
      <c r="PVI32" s="78"/>
      <c r="PVJ32" s="78"/>
      <c r="PVK32" s="78"/>
      <c r="PVL32" s="78"/>
      <c r="PVM32" s="78"/>
      <c r="PVN32" s="78"/>
      <c r="PVO32" s="78"/>
      <c r="PVP32" s="78"/>
      <c r="PVQ32" s="78"/>
      <c r="PVR32" s="78"/>
      <c r="PVS32" s="78"/>
      <c r="PVT32" s="78"/>
      <c r="PVU32" s="78"/>
      <c r="PVV32" s="78"/>
      <c r="PVW32" s="78"/>
      <c r="PVX32" s="78"/>
      <c r="PVY32" s="78"/>
      <c r="PVZ32" s="78"/>
      <c r="PWA32" s="78"/>
      <c r="PWB32" s="78"/>
      <c r="PWC32" s="78"/>
      <c r="PWD32" s="78"/>
      <c r="PWE32" s="78"/>
      <c r="PWF32" s="78"/>
      <c r="PWG32" s="78"/>
      <c r="PWH32" s="78"/>
      <c r="PWI32" s="78"/>
      <c r="PWJ32" s="78"/>
      <c r="PWK32" s="78"/>
      <c r="PWL32" s="78"/>
      <c r="PWM32" s="78"/>
      <c r="PWN32" s="78"/>
      <c r="PWO32" s="78"/>
      <c r="PWP32" s="78"/>
      <c r="PWQ32" s="78"/>
      <c r="PWR32" s="78"/>
      <c r="PWS32" s="78"/>
      <c r="PWT32" s="78"/>
      <c r="PWU32" s="78"/>
      <c r="PWV32" s="78"/>
      <c r="PWW32" s="78"/>
      <c r="PWX32" s="78"/>
      <c r="PWY32" s="78"/>
      <c r="PWZ32" s="78"/>
      <c r="PXA32" s="78"/>
      <c r="PXB32" s="78"/>
      <c r="PXC32" s="78"/>
      <c r="PXD32" s="78"/>
      <c r="PXE32" s="78"/>
      <c r="PXF32" s="78"/>
      <c r="PXG32" s="78"/>
      <c r="PXH32" s="78"/>
      <c r="PXI32" s="78"/>
      <c r="PXJ32" s="78"/>
      <c r="PXK32" s="78"/>
      <c r="PXL32" s="78"/>
      <c r="PXM32" s="78"/>
      <c r="PXN32" s="78"/>
      <c r="PXO32" s="78"/>
      <c r="PXP32" s="78"/>
      <c r="PXQ32" s="78"/>
      <c r="PXR32" s="78"/>
      <c r="PXS32" s="78"/>
      <c r="PXT32" s="78"/>
      <c r="PXU32" s="78"/>
      <c r="PXV32" s="78"/>
      <c r="PXW32" s="78"/>
      <c r="PXX32" s="78"/>
      <c r="PXY32" s="78"/>
      <c r="PXZ32" s="78"/>
      <c r="PYA32" s="78"/>
      <c r="PYB32" s="78"/>
      <c r="PYC32" s="78"/>
      <c r="PYD32" s="78"/>
      <c r="PYE32" s="78"/>
      <c r="PYF32" s="78"/>
      <c r="PYG32" s="78"/>
      <c r="PYH32" s="78"/>
      <c r="PYI32" s="78"/>
      <c r="PYJ32" s="78"/>
      <c r="PYK32" s="78"/>
      <c r="PYL32" s="78"/>
      <c r="PYM32" s="78"/>
      <c r="PYN32" s="78"/>
      <c r="PYO32" s="78"/>
      <c r="PYP32" s="78"/>
      <c r="PYQ32" s="78"/>
      <c r="PYR32" s="78"/>
      <c r="PYS32" s="78"/>
      <c r="PYT32" s="78"/>
      <c r="PYU32" s="78"/>
      <c r="PYV32" s="78"/>
      <c r="PYW32" s="78"/>
      <c r="PYX32" s="78"/>
      <c r="PYY32" s="78"/>
      <c r="PYZ32" s="78"/>
      <c r="PZA32" s="78"/>
      <c r="PZB32" s="78"/>
      <c r="PZC32" s="78"/>
      <c r="PZD32" s="78"/>
      <c r="PZE32" s="78"/>
      <c r="PZF32" s="78"/>
      <c r="PZG32" s="78"/>
      <c r="PZH32" s="78"/>
      <c r="PZI32" s="78"/>
      <c r="PZJ32" s="78"/>
      <c r="PZK32" s="78"/>
      <c r="PZL32" s="78"/>
      <c r="PZM32" s="78"/>
      <c r="PZN32" s="78"/>
      <c r="PZO32" s="78"/>
      <c r="PZP32" s="78"/>
      <c r="PZQ32" s="78"/>
      <c r="PZR32" s="78"/>
      <c r="PZS32" s="78"/>
      <c r="PZT32" s="78"/>
      <c r="PZU32" s="78"/>
      <c r="PZV32" s="78"/>
      <c r="PZW32" s="78"/>
      <c r="PZX32" s="78"/>
      <c r="PZY32" s="78"/>
      <c r="PZZ32" s="78"/>
      <c r="QAA32" s="78"/>
      <c r="QAB32" s="78"/>
      <c r="QAC32" s="78"/>
      <c r="QAD32" s="78"/>
      <c r="QAE32" s="78"/>
      <c r="QAF32" s="78"/>
      <c r="QAG32" s="78"/>
      <c r="QAH32" s="78"/>
      <c r="QAI32" s="78"/>
      <c r="QAJ32" s="78"/>
      <c r="QAK32" s="78"/>
      <c r="QAL32" s="78"/>
      <c r="QAM32" s="78"/>
      <c r="QAN32" s="78"/>
      <c r="QAO32" s="78"/>
      <c r="QAP32" s="78"/>
      <c r="QAQ32" s="78"/>
      <c r="QAR32" s="78"/>
      <c r="QAS32" s="78"/>
      <c r="QAT32" s="78"/>
      <c r="QAU32" s="78"/>
      <c r="QAV32" s="78"/>
      <c r="QAW32" s="78"/>
      <c r="QAX32" s="78"/>
      <c r="QAY32" s="78"/>
      <c r="QAZ32" s="78"/>
      <c r="QBA32" s="78"/>
      <c r="QBB32" s="78"/>
      <c r="QBC32" s="78"/>
      <c r="QBD32" s="78"/>
      <c r="QBE32" s="78"/>
      <c r="QBF32" s="78"/>
      <c r="QBG32" s="78"/>
      <c r="QBH32" s="78"/>
      <c r="QBI32" s="78"/>
      <c r="QBJ32" s="78"/>
      <c r="QBK32" s="78"/>
      <c r="QBL32" s="78"/>
      <c r="QBM32" s="78"/>
      <c r="QBN32" s="78"/>
      <c r="QBO32" s="78"/>
      <c r="QBP32" s="78"/>
      <c r="QBQ32" s="78"/>
      <c r="QBR32" s="78"/>
      <c r="QBS32" s="78"/>
      <c r="QBT32" s="78"/>
      <c r="QBU32" s="78"/>
      <c r="QBV32" s="78"/>
      <c r="QBW32" s="78"/>
      <c r="QBX32" s="78"/>
      <c r="QBY32" s="78"/>
      <c r="QBZ32" s="78"/>
      <c r="QCA32" s="78"/>
      <c r="QCB32" s="78"/>
      <c r="QCC32" s="78"/>
      <c r="QCD32" s="78"/>
      <c r="QCE32" s="78"/>
      <c r="QCF32" s="78"/>
      <c r="QCG32" s="78"/>
      <c r="QCH32" s="78"/>
      <c r="QCI32" s="78"/>
      <c r="QCJ32" s="78"/>
      <c r="QCK32" s="78"/>
      <c r="QCL32" s="78"/>
      <c r="QCM32" s="78"/>
      <c r="QCN32" s="78"/>
      <c r="QCO32" s="78"/>
      <c r="QCP32" s="78"/>
      <c r="QCQ32" s="78"/>
      <c r="QCR32" s="78"/>
      <c r="QCS32" s="78"/>
      <c r="QCT32" s="78"/>
      <c r="QCU32" s="78"/>
      <c r="QCV32" s="78"/>
      <c r="QCW32" s="78"/>
      <c r="QCX32" s="78"/>
      <c r="QCY32" s="78"/>
      <c r="QCZ32" s="78"/>
      <c r="QDA32" s="78"/>
      <c r="QDB32" s="78"/>
      <c r="QDC32" s="78"/>
      <c r="QDD32" s="78"/>
      <c r="QDE32" s="78"/>
      <c r="QDF32" s="78"/>
      <c r="QDG32" s="78"/>
      <c r="QDH32" s="78"/>
      <c r="QDI32" s="78"/>
      <c r="QDJ32" s="78"/>
      <c r="QDK32" s="78"/>
      <c r="QDL32" s="78"/>
      <c r="QDM32" s="78"/>
      <c r="QDN32" s="78"/>
      <c r="QDO32" s="78"/>
      <c r="QDP32" s="78"/>
      <c r="QDQ32" s="78"/>
      <c r="QDR32" s="78"/>
      <c r="QDS32" s="78"/>
      <c r="QDT32" s="78"/>
      <c r="QDU32" s="78"/>
      <c r="QDV32" s="78"/>
      <c r="QDW32" s="78"/>
      <c r="QDX32" s="78"/>
      <c r="QDY32" s="78"/>
      <c r="QDZ32" s="78"/>
      <c r="QEA32" s="78"/>
      <c r="QEB32" s="78"/>
      <c r="QEC32" s="78"/>
      <c r="QED32" s="78"/>
      <c r="QEE32" s="78"/>
      <c r="QEF32" s="78"/>
      <c r="QEG32" s="78"/>
      <c r="QEH32" s="78"/>
      <c r="QEI32" s="78"/>
      <c r="QEJ32" s="78"/>
      <c r="QEK32" s="78"/>
      <c r="QEL32" s="78"/>
      <c r="QEM32" s="78"/>
      <c r="QEN32" s="78"/>
      <c r="QEO32" s="78"/>
      <c r="QEP32" s="78"/>
      <c r="QEQ32" s="78"/>
      <c r="QER32" s="78"/>
      <c r="QES32" s="78"/>
      <c r="QET32" s="78"/>
      <c r="QEU32" s="78"/>
      <c r="QEV32" s="78"/>
      <c r="QEW32" s="78"/>
      <c r="QEX32" s="78"/>
      <c r="QEY32" s="78"/>
      <c r="QEZ32" s="78"/>
      <c r="QFA32" s="78"/>
      <c r="QFB32" s="78"/>
      <c r="QFC32" s="78"/>
      <c r="QFD32" s="78"/>
      <c r="QFE32" s="78"/>
      <c r="QFF32" s="78"/>
      <c r="QFG32" s="78"/>
      <c r="QFH32" s="78"/>
      <c r="QFI32" s="78"/>
      <c r="QFJ32" s="78"/>
      <c r="QFK32" s="78"/>
      <c r="QFL32" s="78"/>
      <c r="QFM32" s="78"/>
      <c r="QFN32" s="78"/>
      <c r="QFO32" s="78"/>
      <c r="QFP32" s="78"/>
      <c r="QFQ32" s="78"/>
      <c r="QFR32" s="78"/>
      <c r="QFS32" s="78"/>
      <c r="QFT32" s="78"/>
      <c r="QFU32" s="78"/>
      <c r="QFV32" s="78"/>
      <c r="QFW32" s="78"/>
      <c r="QFX32" s="78"/>
      <c r="QFY32" s="78"/>
      <c r="QFZ32" s="78"/>
      <c r="QGA32" s="78"/>
      <c r="QGB32" s="78"/>
      <c r="QGC32" s="78"/>
      <c r="QGD32" s="78"/>
      <c r="QGE32" s="78"/>
      <c r="QGF32" s="78"/>
      <c r="QGG32" s="78"/>
      <c r="QGH32" s="78"/>
      <c r="QGI32" s="78"/>
      <c r="QGJ32" s="78"/>
      <c r="QGK32" s="78"/>
      <c r="QGL32" s="78"/>
      <c r="QGM32" s="78"/>
      <c r="QGN32" s="78"/>
      <c r="QGO32" s="78"/>
      <c r="QGP32" s="78"/>
      <c r="QGQ32" s="78"/>
      <c r="QGR32" s="78"/>
      <c r="QGS32" s="78"/>
      <c r="QGT32" s="78"/>
      <c r="QGU32" s="78"/>
      <c r="QGV32" s="78"/>
      <c r="QGW32" s="78"/>
      <c r="QGX32" s="78"/>
      <c r="QGY32" s="78"/>
      <c r="QGZ32" s="78"/>
      <c r="QHA32" s="78"/>
      <c r="QHB32" s="78"/>
      <c r="QHC32" s="78"/>
      <c r="QHD32" s="78"/>
      <c r="QHE32" s="78"/>
      <c r="QHF32" s="78"/>
      <c r="QHG32" s="78"/>
      <c r="QHH32" s="78"/>
      <c r="QHI32" s="78"/>
      <c r="QHJ32" s="78"/>
      <c r="QHK32" s="78"/>
      <c r="QHL32" s="78"/>
      <c r="QHM32" s="78"/>
      <c r="QHN32" s="78"/>
      <c r="QHO32" s="78"/>
      <c r="QHP32" s="78"/>
      <c r="QHQ32" s="78"/>
      <c r="QHR32" s="78"/>
      <c r="QHS32" s="78"/>
      <c r="QHT32" s="78"/>
      <c r="QHU32" s="78"/>
      <c r="QHV32" s="78"/>
      <c r="QHW32" s="78"/>
      <c r="QHX32" s="78"/>
      <c r="QHY32" s="78"/>
      <c r="QHZ32" s="78"/>
      <c r="QIA32" s="78"/>
      <c r="QIB32" s="78"/>
      <c r="QIC32" s="78"/>
      <c r="QID32" s="78"/>
      <c r="QIE32" s="78"/>
      <c r="QIF32" s="78"/>
      <c r="QIG32" s="78"/>
      <c r="QIH32" s="78"/>
      <c r="QII32" s="78"/>
      <c r="QIJ32" s="78"/>
      <c r="QIK32" s="78"/>
      <c r="QIL32" s="78"/>
      <c r="QIM32" s="78"/>
      <c r="QIN32" s="78"/>
      <c r="QIO32" s="78"/>
      <c r="QIP32" s="78"/>
      <c r="QIQ32" s="78"/>
      <c r="QIR32" s="78"/>
      <c r="QIS32" s="78"/>
      <c r="QIT32" s="78"/>
      <c r="QIU32" s="78"/>
      <c r="QIV32" s="78"/>
      <c r="QIW32" s="78"/>
      <c r="QIX32" s="78"/>
      <c r="QIY32" s="78"/>
      <c r="QIZ32" s="78"/>
      <c r="QJA32" s="78"/>
      <c r="QJB32" s="78"/>
      <c r="QJC32" s="78"/>
      <c r="QJD32" s="78"/>
      <c r="QJE32" s="78"/>
      <c r="QJF32" s="78"/>
      <c r="QJG32" s="78"/>
      <c r="QJH32" s="78"/>
      <c r="QJI32" s="78"/>
      <c r="QJJ32" s="78"/>
      <c r="QJK32" s="78"/>
      <c r="QJL32" s="78"/>
      <c r="QJM32" s="78"/>
      <c r="QJN32" s="78"/>
      <c r="QJO32" s="78"/>
      <c r="QJP32" s="78"/>
      <c r="QJQ32" s="78"/>
      <c r="QJR32" s="78"/>
      <c r="QJS32" s="78"/>
      <c r="QJT32" s="78"/>
      <c r="QJU32" s="78"/>
      <c r="QJV32" s="78"/>
      <c r="QJW32" s="78"/>
      <c r="QJX32" s="78"/>
      <c r="QJY32" s="78"/>
      <c r="QJZ32" s="78"/>
      <c r="QKA32" s="78"/>
      <c r="QKB32" s="78"/>
      <c r="QKC32" s="78"/>
      <c r="QKD32" s="78"/>
      <c r="QKE32" s="78"/>
      <c r="QKF32" s="78"/>
      <c r="QKG32" s="78"/>
      <c r="QKH32" s="78"/>
      <c r="QKI32" s="78"/>
      <c r="QKJ32" s="78"/>
      <c r="QKK32" s="78"/>
      <c r="QKL32" s="78"/>
      <c r="QKM32" s="78"/>
      <c r="QKN32" s="78"/>
      <c r="QKO32" s="78"/>
      <c r="QKP32" s="78"/>
      <c r="QKQ32" s="78"/>
      <c r="QKR32" s="78"/>
      <c r="QKS32" s="78"/>
      <c r="QKT32" s="78"/>
      <c r="QKU32" s="78"/>
      <c r="QKV32" s="78"/>
      <c r="QKW32" s="78"/>
      <c r="QKX32" s="78"/>
      <c r="QKY32" s="78"/>
      <c r="QKZ32" s="78"/>
      <c r="QLA32" s="78"/>
      <c r="QLB32" s="78"/>
      <c r="QLC32" s="78"/>
      <c r="QLD32" s="78"/>
      <c r="QLE32" s="78"/>
      <c r="QLF32" s="78"/>
      <c r="QLG32" s="78"/>
      <c r="QLH32" s="78"/>
      <c r="QLI32" s="78"/>
      <c r="QLJ32" s="78"/>
      <c r="QLK32" s="78"/>
      <c r="QLL32" s="78"/>
      <c r="QLM32" s="78"/>
      <c r="QLN32" s="78"/>
      <c r="QLO32" s="78"/>
      <c r="QLP32" s="78"/>
      <c r="QLQ32" s="78"/>
      <c r="QLR32" s="78"/>
      <c r="QLS32" s="78"/>
      <c r="QLT32" s="78"/>
      <c r="QLU32" s="78"/>
      <c r="QLV32" s="78"/>
      <c r="QLW32" s="78"/>
      <c r="QLX32" s="78"/>
      <c r="QLY32" s="78"/>
      <c r="QLZ32" s="78"/>
      <c r="QMA32" s="78"/>
      <c r="QMB32" s="78"/>
      <c r="QMC32" s="78"/>
      <c r="QMD32" s="78"/>
      <c r="QME32" s="78"/>
      <c r="QMF32" s="78"/>
      <c r="QMG32" s="78"/>
      <c r="QMH32" s="78"/>
      <c r="QMI32" s="78"/>
      <c r="QMJ32" s="78"/>
      <c r="QMK32" s="78"/>
      <c r="QML32" s="78"/>
      <c r="QMM32" s="78"/>
      <c r="QMN32" s="78"/>
      <c r="QMO32" s="78"/>
      <c r="QMP32" s="78"/>
      <c r="QMQ32" s="78"/>
      <c r="QMR32" s="78"/>
      <c r="QMS32" s="78"/>
      <c r="QMT32" s="78"/>
      <c r="QMU32" s="78"/>
      <c r="QMV32" s="78"/>
      <c r="QMW32" s="78"/>
      <c r="QMX32" s="78"/>
      <c r="QMY32" s="78"/>
      <c r="QMZ32" s="78"/>
      <c r="QNA32" s="78"/>
      <c r="QNB32" s="78"/>
      <c r="QNC32" s="78"/>
      <c r="QND32" s="78"/>
      <c r="QNE32" s="78"/>
      <c r="QNF32" s="78"/>
      <c r="QNG32" s="78"/>
      <c r="QNH32" s="78"/>
      <c r="QNI32" s="78"/>
      <c r="QNJ32" s="78"/>
      <c r="QNK32" s="78"/>
      <c r="QNL32" s="78"/>
      <c r="QNM32" s="78"/>
      <c r="QNN32" s="78"/>
      <c r="QNO32" s="78"/>
      <c r="QNP32" s="78"/>
      <c r="QNQ32" s="78"/>
      <c r="QNR32" s="78"/>
      <c r="QNS32" s="78"/>
      <c r="QNT32" s="78"/>
      <c r="QNU32" s="78"/>
      <c r="QNV32" s="78"/>
      <c r="QNW32" s="78"/>
      <c r="QNX32" s="78"/>
      <c r="QNY32" s="78"/>
      <c r="QNZ32" s="78"/>
      <c r="QOA32" s="78"/>
      <c r="QOB32" s="78"/>
      <c r="QOC32" s="78"/>
      <c r="QOD32" s="78"/>
      <c r="QOE32" s="78"/>
      <c r="QOF32" s="78"/>
      <c r="QOG32" s="78"/>
      <c r="QOH32" s="78"/>
      <c r="QOI32" s="78"/>
      <c r="QOJ32" s="78"/>
      <c r="QOK32" s="78"/>
      <c r="QOL32" s="78"/>
      <c r="QOM32" s="78"/>
      <c r="QON32" s="78"/>
      <c r="QOO32" s="78"/>
      <c r="QOP32" s="78"/>
      <c r="QOQ32" s="78"/>
      <c r="QOR32" s="78"/>
      <c r="QOS32" s="78"/>
      <c r="QOT32" s="78"/>
      <c r="QOU32" s="78"/>
      <c r="QOV32" s="78"/>
      <c r="QOW32" s="78"/>
      <c r="QOX32" s="78"/>
      <c r="QOY32" s="78"/>
      <c r="QOZ32" s="78"/>
      <c r="QPA32" s="78"/>
      <c r="QPB32" s="78"/>
      <c r="QPC32" s="78"/>
      <c r="QPD32" s="78"/>
      <c r="QPE32" s="78"/>
      <c r="QPF32" s="78"/>
      <c r="QPG32" s="78"/>
      <c r="QPH32" s="78"/>
      <c r="QPI32" s="78"/>
      <c r="QPJ32" s="78"/>
      <c r="QPK32" s="78"/>
      <c r="QPL32" s="78"/>
      <c r="QPM32" s="78"/>
      <c r="QPN32" s="78"/>
      <c r="QPO32" s="78"/>
      <c r="QPP32" s="78"/>
      <c r="QPQ32" s="78"/>
      <c r="QPR32" s="78"/>
      <c r="QPS32" s="78"/>
      <c r="QPT32" s="78"/>
      <c r="QPU32" s="78"/>
      <c r="QPV32" s="78"/>
      <c r="QPW32" s="78"/>
      <c r="QPX32" s="78"/>
      <c r="QPY32" s="78"/>
      <c r="QPZ32" s="78"/>
      <c r="QQA32" s="78"/>
      <c r="QQB32" s="78"/>
      <c r="QQC32" s="78"/>
      <c r="QQD32" s="78"/>
      <c r="QQE32" s="78"/>
      <c r="QQF32" s="78"/>
      <c r="QQG32" s="78"/>
      <c r="QQH32" s="78"/>
      <c r="QQI32" s="78"/>
      <c r="QQJ32" s="78"/>
      <c r="QQK32" s="78"/>
      <c r="QQL32" s="78"/>
      <c r="QQM32" s="78"/>
      <c r="QQN32" s="78"/>
      <c r="QQO32" s="78"/>
      <c r="QQP32" s="78"/>
      <c r="QQQ32" s="78"/>
      <c r="QQR32" s="78"/>
      <c r="QQS32" s="78"/>
      <c r="QQT32" s="78"/>
      <c r="QQU32" s="78"/>
      <c r="QQV32" s="78"/>
      <c r="QQW32" s="78"/>
      <c r="QQX32" s="78"/>
      <c r="QQY32" s="78"/>
      <c r="QQZ32" s="78"/>
      <c r="QRA32" s="78"/>
      <c r="QRB32" s="78"/>
      <c r="QRC32" s="78"/>
      <c r="QRD32" s="78"/>
      <c r="QRE32" s="78"/>
      <c r="QRF32" s="78"/>
      <c r="QRG32" s="78"/>
      <c r="QRH32" s="78"/>
      <c r="QRI32" s="78"/>
      <c r="QRJ32" s="78"/>
      <c r="QRK32" s="78"/>
      <c r="QRL32" s="78"/>
      <c r="QRM32" s="78"/>
      <c r="QRN32" s="78"/>
      <c r="QRO32" s="78"/>
      <c r="QRP32" s="78"/>
      <c r="QRQ32" s="78"/>
      <c r="QRR32" s="78"/>
      <c r="QRS32" s="78"/>
      <c r="QRT32" s="78"/>
      <c r="QRU32" s="78"/>
      <c r="QRV32" s="78"/>
      <c r="QRW32" s="78"/>
      <c r="QRX32" s="78"/>
      <c r="QRY32" s="78"/>
      <c r="QRZ32" s="78"/>
      <c r="QSA32" s="78"/>
      <c r="QSB32" s="78"/>
      <c r="QSC32" s="78"/>
      <c r="QSD32" s="78"/>
      <c r="QSE32" s="78"/>
      <c r="QSF32" s="78"/>
      <c r="QSG32" s="78"/>
      <c r="QSH32" s="78"/>
      <c r="QSI32" s="78"/>
      <c r="QSJ32" s="78"/>
      <c r="QSK32" s="78"/>
      <c r="QSL32" s="78"/>
      <c r="QSM32" s="78"/>
      <c r="QSN32" s="78"/>
      <c r="QSO32" s="78"/>
      <c r="QSP32" s="78"/>
      <c r="QSQ32" s="78"/>
      <c r="QSR32" s="78"/>
      <c r="QSS32" s="78"/>
      <c r="QST32" s="78"/>
      <c r="QSU32" s="78"/>
      <c r="QSV32" s="78"/>
      <c r="QSW32" s="78"/>
      <c r="QSX32" s="78"/>
      <c r="QSY32" s="78"/>
      <c r="QSZ32" s="78"/>
      <c r="QTA32" s="78"/>
      <c r="QTB32" s="78"/>
      <c r="QTC32" s="78"/>
      <c r="QTD32" s="78"/>
      <c r="QTE32" s="78"/>
      <c r="QTF32" s="78"/>
      <c r="QTG32" s="78"/>
      <c r="QTH32" s="78"/>
      <c r="QTI32" s="78"/>
      <c r="QTJ32" s="78"/>
      <c r="QTK32" s="78"/>
      <c r="QTL32" s="78"/>
      <c r="QTM32" s="78"/>
      <c r="QTN32" s="78"/>
      <c r="QTO32" s="78"/>
      <c r="QTP32" s="78"/>
      <c r="QTQ32" s="78"/>
      <c r="QTR32" s="78"/>
      <c r="QTS32" s="78"/>
      <c r="QTT32" s="78"/>
      <c r="QTU32" s="78"/>
      <c r="QTV32" s="78"/>
      <c r="QTW32" s="78"/>
      <c r="QTX32" s="78"/>
      <c r="QTY32" s="78"/>
      <c r="QTZ32" s="78"/>
      <c r="QUA32" s="78"/>
      <c r="QUB32" s="78"/>
      <c r="QUC32" s="78"/>
      <c r="QUD32" s="78"/>
      <c r="QUE32" s="78"/>
      <c r="QUF32" s="78"/>
      <c r="QUG32" s="78"/>
      <c r="QUH32" s="78"/>
      <c r="QUI32" s="78"/>
      <c r="QUJ32" s="78"/>
      <c r="QUK32" s="78"/>
      <c r="QUL32" s="78"/>
      <c r="QUM32" s="78"/>
      <c r="QUN32" s="78"/>
      <c r="QUO32" s="78"/>
      <c r="QUP32" s="78"/>
      <c r="QUQ32" s="78"/>
      <c r="QUR32" s="78"/>
      <c r="QUS32" s="78"/>
      <c r="QUT32" s="78"/>
      <c r="QUU32" s="78"/>
      <c r="QUV32" s="78"/>
      <c r="QUW32" s="78"/>
      <c r="QUX32" s="78"/>
      <c r="QUY32" s="78"/>
      <c r="QUZ32" s="78"/>
      <c r="QVA32" s="78"/>
      <c r="QVB32" s="78"/>
      <c r="QVC32" s="78"/>
      <c r="QVD32" s="78"/>
      <c r="QVE32" s="78"/>
      <c r="QVF32" s="78"/>
      <c r="QVG32" s="78"/>
      <c r="QVH32" s="78"/>
      <c r="QVI32" s="78"/>
      <c r="QVJ32" s="78"/>
      <c r="QVK32" s="78"/>
      <c r="QVL32" s="78"/>
      <c r="QVM32" s="78"/>
      <c r="QVN32" s="78"/>
      <c r="QVO32" s="78"/>
      <c r="QVP32" s="78"/>
      <c r="QVQ32" s="78"/>
      <c r="QVR32" s="78"/>
      <c r="QVS32" s="78"/>
      <c r="QVT32" s="78"/>
      <c r="QVU32" s="78"/>
      <c r="QVV32" s="78"/>
      <c r="QVW32" s="78"/>
      <c r="QVX32" s="78"/>
      <c r="QVY32" s="78"/>
      <c r="QVZ32" s="78"/>
      <c r="QWA32" s="78"/>
      <c r="QWB32" s="78"/>
      <c r="QWC32" s="78"/>
      <c r="QWD32" s="78"/>
      <c r="QWE32" s="78"/>
      <c r="QWF32" s="78"/>
      <c r="QWG32" s="78"/>
      <c r="QWH32" s="78"/>
      <c r="QWI32" s="78"/>
      <c r="QWJ32" s="78"/>
      <c r="QWK32" s="78"/>
      <c r="QWL32" s="78"/>
      <c r="QWM32" s="78"/>
      <c r="QWN32" s="78"/>
      <c r="QWO32" s="78"/>
      <c r="QWP32" s="78"/>
      <c r="QWQ32" s="78"/>
      <c r="QWR32" s="78"/>
      <c r="QWS32" s="78"/>
      <c r="QWT32" s="78"/>
      <c r="QWU32" s="78"/>
      <c r="QWV32" s="78"/>
      <c r="QWW32" s="78"/>
      <c r="QWX32" s="78"/>
      <c r="QWY32" s="78"/>
      <c r="QWZ32" s="78"/>
      <c r="QXA32" s="78"/>
      <c r="QXB32" s="78"/>
      <c r="QXC32" s="78"/>
      <c r="QXD32" s="78"/>
      <c r="QXE32" s="78"/>
      <c r="QXF32" s="78"/>
      <c r="QXG32" s="78"/>
      <c r="QXH32" s="78"/>
      <c r="QXI32" s="78"/>
      <c r="QXJ32" s="78"/>
      <c r="QXK32" s="78"/>
      <c r="QXL32" s="78"/>
      <c r="QXM32" s="78"/>
      <c r="QXN32" s="78"/>
      <c r="QXO32" s="78"/>
      <c r="QXP32" s="78"/>
      <c r="QXQ32" s="78"/>
      <c r="QXR32" s="78"/>
      <c r="QXS32" s="78"/>
      <c r="QXT32" s="78"/>
      <c r="QXU32" s="78"/>
      <c r="QXV32" s="78"/>
      <c r="QXW32" s="78"/>
      <c r="QXX32" s="78"/>
      <c r="QXY32" s="78"/>
      <c r="QXZ32" s="78"/>
      <c r="QYA32" s="78"/>
      <c r="QYB32" s="78"/>
      <c r="QYC32" s="78"/>
      <c r="QYD32" s="78"/>
      <c r="QYE32" s="78"/>
      <c r="QYF32" s="78"/>
      <c r="QYG32" s="78"/>
      <c r="QYH32" s="78"/>
      <c r="QYI32" s="78"/>
      <c r="QYJ32" s="78"/>
      <c r="QYK32" s="78"/>
      <c r="QYL32" s="78"/>
      <c r="QYM32" s="78"/>
      <c r="QYN32" s="78"/>
      <c r="QYO32" s="78"/>
      <c r="QYP32" s="78"/>
      <c r="QYQ32" s="78"/>
      <c r="QYR32" s="78"/>
      <c r="QYS32" s="78"/>
      <c r="QYT32" s="78"/>
      <c r="QYU32" s="78"/>
      <c r="QYV32" s="78"/>
      <c r="QYW32" s="78"/>
      <c r="QYX32" s="78"/>
      <c r="QYY32" s="78"/>
      <c r="QYZ32" s="78"/>
      <c r="QZA32" s="78"/>
      <c r="QZB32" s="78"/>
      <c r="QZC32" s="78"/>
      <c r="QZD32" s="78"/>
      <c r="QZE32" s="78"/>
      <c r="QZF32" s="78"/>
      <c r="QZG32" s="78"/>
      <c r="QZH32" s="78"/>
      <c r="QZI32" s="78"/>
      <c r="QZJ32" s="78"/>
      <c r="QZK32" s="78"/>
      <c r="QZL32" s="78"/>
      <c r="QZM32" s="78"/>
      <c r="QZN32" s="78"/>
      <c r="QZO32" s="78"/>
      <c r="QZP32" s="78"/>
      <c r="QZQ32" s="78"/>
      <c r="QZR32" s="78"/>
      <c r="QZS32" s="78"/>
      <c r="QZT32" s="78"/>
      <c r="QZU32" s="78"/>
      <c r="QZV32" s="78"/>
      <c r="QZW32" s="78"/>
      <c r="QZX32" s="78"/>
      <c r="QZY32" s="78"/>
      <c r="QZZ32" s="78"/>
      <c r="RAA32" s="78"/>
      <c r="RAB32" s="78"/>
      <c r="RAC32" s="78"/>
      <c r="RAD32" s="78"/>
      <c r="RAE32" s="78"/>
      <c r="RAF32" s="78"/>
      <c r="RAG32" s="78"/>
      <c r="RAH32" s="78"/>
      <c r="RAI32" s="78"/>
      <c r="RAJ32" s="78"/>
      <c r="RAK32" s="78"/>
      <c r="RAL32" s="78"/>
      <c r="RAM32" s="78"/>
      <c r="RAN32" s="78"/>
      <c r="RAO32" s="78"/>
      <c r="RAP32" s="78"/>
      <c r="RAQ32" s="78"/>
      <c r="RAR32" s="78"/>
      <c r="RAS32" s="78"/>
      <c r="RAT32" s="78"/>
      <c r="RAU32" s="78"/>
      <c r="RAV32" s="78"/>
      <c r="RAW32" s="78"/>
      <c r="RAX32" s="78"/>
      <c r="RAY32" s="78"/>
      <c r="RAZ32" s="78"/>
      <c r="RBA32" s="78"/>
      <c r="RBB32" s="78"/>
      <c r="RBC32" s="78"/>
      <c r="RBD32" s="78"/>
      <c r="RBE32" s="78"/>
      <c r="RBF32" s="78"/>
      <c r="RBG32" s="78"/>
      <c r="RBH32" s="78"/>
      <c r="RBI32" s="78"/>
      <c r="RBJ32" s="78"/>
      <c r="RBK32" s="78"/>
      <c r="RBL32" s="78"/>
      <c r="RBM32" s="78"/>
      <c r="RBN32" s="78"/>
      <c r="RBO32" s="78"/>
      <c r="RBP32" s="78"/>
      <c r="RBQ32" s="78"/>
      <c r="RBR32" s="78"/>
      <c r="RBS32" s="78"/>
      <c r="RBT32" s="78"/>
      <c r="RBU32" s="78"/>
      <c r="RBV32" s="78"/>
      <c r="RBW32" s="78"/>
      <c r="RBX32" s="78"/>
      <c r="RBY32" s="78"/>
      <c r="RBZ32" s="78"/>
      <c r="RCA32" s="78"/>
      <c r="RCB32" s="78"/>
      <c r="RCC32" s="78"/>
      <c r="RCD32" s="78"/>
      <c r="RCE32" s="78"/>
      <c r="RCF32" s="78"/>
      <c r="RCG32" s="78"/>
      <c r="RCH32" s="78"/>
      <c r="RCI32" s="78"/>
      <c r="RCJ32" s="78"/>
      <c r="RCK32" s="78"/>
      <c r="RCL32" s="78"/>
      <c r="RCM32" s="78"/>
      <c r="RCN32" s="78"/>
      <c r="RCO32" s="78"/>
      <c r="RCP32" s="78"/>
      <c r="RCQ32" s="78"/>
      <c r="RCR32" s="78"/>
      <c r="RCS32" s="78"/>
      <c r="RCT32" s="78"/>
      <c r="RCU32" s="78"/>
      <c r="RCV32" s="78"/>
      <c r="RCW32" s="78"/>
      <c r="RCX32" s="78"/>
      <c r="RCY32" s="78"/>
      <c r="RCZ32" s="78"/>
      <c r="RDA32" s="78"/>
      <c r="RDB32" s="78"/>
      <c r="RDC32" s="78"/>
      <c r="RDD32" s="78"/>
      <c r="RDE32" s="78"/>
      <c r="RDF32" s="78"/>
      <c r="RDG32" s="78"/>
      <c r="RDH32" s="78"/>
      <c r="RDI32" s="78"/>
      <c r="RDJ32" s="78"/>
      <c r="RDK32" s="78"/>
      <c r="RDL32" s="78"/>
      <c r="RDM32" s="78"/>
      <c r="RDN32" s="78"/>
      <c r="RDO32" s="78"/>
      <c r="RDP32" s="78"/>
      <c r="RDQ32" s="78"/>
      <c r="RDR32" s="78"/>
      <c r="RDS32" s="78"/>
      <c r="RDT32" s="78"/>
      <c r="RDU32" s="78"/>
      <c r="RDV32" s="78"/>
      <c r="RDW32" s="78"/>
      <c r="RDX32" s="78"/>
      <c r="RDY32" s="78"/>
      <c r="RDZ32" s="78"/>
      <c r="REA32" s="78"/>
      <c r="REB32" s="78"/>
      <c r="REC32" s="78"/>
      <c r="RED32" s="78"/>
      <c r="REE32" s="78"/>
      <c r="REF32" s="78"/>
      <c r="REG32" s="78"/>
      <c r="REH32" s="78"/>
      <c r="REI32" s="78"/>
      <c r="REJ32" s="78"/>
      <c r="REK32" s="78"/>
      <c r="REL32" s="78"/>
      <c r="REM32" s="78"/>
      <c r="REN32" s="78"/>
      <c r="REO32" s="78"/>
      <c r="REP32" s="78"/>
      <c r="REQ32" s="78"/>
      <c r="RER32" s="78"/>
      <c r="RES32" s="78"/>
      <c r="RET32" s="78"/>
      <c r="REU32" s="78"/>
      <c r="REV32" s="78"/>
      <c r="REW32" s="78"/>
      <c r="REX32" s="78"/>
      <c r="REY32" s="78"/>
      <c r="REZ32" s="78"/>
      <c r="RFA32" s="78"/>
      <c r="RFB32" s="78"/>
      <c r="RFC32" s="78"/>
      <c r="RFD32" s="78"/>
      <c r="RFE32" s="78"/>
      <c r="RFF32" s="78"/>
      <c r="RFG32" s="78"/>
      <c r="RFH32" s="78"/>
      <c r="RFI32" s="78"/>
      <c r="RFJ32" s="78"/>
      <c r="RFK32" s="78"/>
      <c r="RFL32" s="78"/>
      <c r="RFM32" s="78"/>
      <c r="RFN32" s="78"/>
      <c r="RFO32" s="78"/>
      <c r="RFP32" s="78"/>
      <c r="RFQ32" s="78"/>
      <c r="RFR32" s="78"/>
      <c r="RFS32" s="78"/>
      <c r="RFT32" s="78"/>
      <c r="RFU32" s="78"/>
      <c r="RFV32" s="78"/>
      <c r="RFW32" s="78"/>
      <c r="RFX32" s="78"/>
      <c r="RFY32" s="78"/>
      <c r="RFZ32" s="78"/>
      <c r="RGA32" s="78"/>
      <c r="RGB32" s="78"/>
      <c r="RGC32" s="78"/>
      <c r="RGD32" s="78"/>
      <c r="RGE32" s="78"/>
      <c r="RGF32" s="78"/>
      <c r="RGG32" s="78"/>
      <c r="RGH32" s="78"/>
      <c r="RGI32" s="78"/>
      <c r="RGJ32" s="78"/>
      <c r="RGK32" s="78"/>
      <c r="RGL32" s="78"/>
      <c r="RGM32" s="78"/>
      <c r="RGN32" s="78"/>
      <c r="RGO32" s="78"/>
      <c r="RGP32" s="78"/>
      <c r="RGQ32" s="78"/>
      <c r="RGR32" s="78"/>
      <c r="RGS32" s="78"/>
      <c r="RGT32" s="78"/>
      <c r="RGU32" s="78"/>
      <c r="RGV32" s="78"/>
      <c r="RGW32" s="78"/>
      <c r="RGX32" s="78"/>
      <c r="RGY32" s="78"/>
      <c r="RGZ32" s="78"/>
      <c r="RHA32" s="78"/>
      <c r="RHB32" s="78"/>
      <c r="RHC32" s="78"/>
      <c r="RHD32" s="78"/>
      <c r="RHE32" s="78"/>
      <c r="RHF32" s="78"/>
      <c r="RHG32" s="78"/>
      <c r="RHH32" s="78"/>
      <c r="RHI32" s="78"/>
      <c r="RHJ32" s="78"/>
      <c r="RHK32" s="78"/>
      <c r="RHL32" s="78"/>
      <c r="RHM32" s="78"/>
      <c r="RHN32" s="78"/>
      <c r="RHO32" s="78"/>
      <c r="RHP32" s="78"/>
      <c r="RHQ32" s="78"/>
      <c r="RHR32" s="78"/>
      <c r="RHS32" s="78"/>
      <c r="RHT32" s="78"/>
      <c r="RHU32" s="78"/>
      <c r="RHV32" s="78"/>
      <c r="RHW32" s="78"/>
      <c r="RHX32" s="78"/>
      <c r="RHY32" s="78"/>
      <c r="RHZ32" s="78"/>
      <c r="RIA32" s="78"/>
      <c r="RIB32" s="78"/>
      <c r="RIC32" s="78"/>
      <c r="RID32" s="78"/>
      <c r="RIE32" s="78"/>
      <c r="RIF32" s="78"/>
      <c r="RIG32" s="78"/>
      <c r="RIH32" s="78"/>
      <c r="RII32" s="78"/>
      <c r="RIJ32" s="78"/>
      <c r="RIK32" s="78"/>
      <c r="RIL32" s="78"/>
      <c r="RIM32" s="78"/>
      <c r="RIN32" s="78"/>
      <c r="RIO32" s="78"/>
      <c r="RIP32" s="78"/>
      <c r="RIQ32" s="78"/>
      <c r="RIR32" s="78"/>
      <c r="RIS32" s="78"/>
      <c r="RIT32" s="78"/>
      <c r="RIU32" s="78"/>
      <c r="RIV32" s="78"/>
      <c r="RIW32" s="78"/>
      <c r="RIX32" s="78"/>
      <c r="RIY32" s="78"/>
      <c r="RIZ32" s="78"/>
      <c r="RJA32" s="78"/>
      <c r="RJB32" s="78"/>
      <c r="RJC32" s="78"/>
      <c r="RJD32" s="78"/>
      <c r="RJE32" s="78"/>
      <c r="RJF32" s="78"/>
      <c r="RJG32" s="78"/>
      <c r="RJH32" s="78"/>
      <c r="RJI32" s="78"/>
      <c r="RJJ32" s="78"/>
      <c r="RJK32" s="78"/>
      <c r="RJL32" s="78"/>
      <c r="RJM32" s="78"/>
      <c r="RJN32" s="78"/>
      <c r="RJO32" s="78"/>
      <c r="RJP32" s="78"/>
      <c r="RJQ32" s="78"/>
      <c r="RJR32" s="78"/>
      <c r="RJS32" s="78"/>
      <c r="RJT32" s="78"/>
      <c r="RJU32" s="78"/>
      <c r="RJV32" s="78"/>
      <c r="RJW32" s="78"/>
      <c r="RJX32" s="78"/>
      <c r="RJY32" s="78"/>
      <c r="RJZ32" s="78"/>
      <c r="RKA32" s="78"/>
      <c r="RKB32" s="78"/>
      <c r="RKC32" s="78"/>
      <c r="RKD32" s="78"/>
      <c r="RKE32" s="78"/>
      <c r="RKF32" s="78"/>
      <c r="RKG32" s="78"/>
      <c r="RKH32" s="78"/>
      <c r="RKI32" s="78"/>
      <c r="RKJ32" s="78"/>
      <c r="RKK32" s="78"/>
      <c r="RKL32" s="78"/>
      <c r="RKM32" s="78"/>
      <c r="RKN32" s="78"/>
      <c r="RKO32" s="78"/>
      <c r="RKP32" s="78"/>
      <c r="RKQ32" s="78"/>
      <c r="RKR32" s="78"/>
      <c r="RKS32" s="78"/>
      <c r="RKT32" s="78"/>
      <c r="RKU32" s="78"/>
      <c r="RKV32" s="78"/>
      <c r="RKW32" s="78"/>
      <c r="RKX32" s="78"/>
      <c r="RKY32" s="78"/>
      <c r="RKZ32" s="78"/>
      <c r="RLA32" s="78"/>
      <c r="RLB32" s="78"/>
      <c r="RLC32" s="78"/>
      <c r="RLD32" s="78"/>
      <c r="RLE32" s="78"/>
      <c r="RLF32" s="78"/>
      <c r="RLG32" s="78"/>
      <c r="RLH32" s="78"/>
      <c r="RLI32" s="78"/>
      <c r="RLJ32" s="78"/>
      <c r="RLK32" s="78"/>
      <c r="RLL32" s="78"/>
      <c r="RLM32" s="78"/>
      <c r="RLN32" s="78"/>
      <c r="RLO32" s="78"/>
      <c r="RLP32" s="78"/>
      <c r="RLQ32" s="78"/>
      <c r="RLR32" s="78"/>
      <c r="RLS32" s="78"/>
      <c r="RLT32" s="78"/>
      <c r="RLU32" s="78"/>
      <c r="RLV32" s="78"/>
      <c r="RLW32" s="78"/>
      <c r="RLX32" s="78"/>
      <c r="RLY32" s="78"/>
      <c r="RLZ32" s="78"/>
      <c r="RMA32" s="78"/>
      <c r="RMB32" s="78"/>
      <c r="RMC32" s="78"/>
      <c r="RMD32" s="78"/>
      <c r="RME32" s="78"/>
      <c r="RMF32" s="78"/>
      <c r="RMG32" s="78"/>
      <c r="RMH32" s="78"/>
      <c r="RMI32" s="78"/>
      <c r="RMJ32" s="78"/>
      <c r="RMK32" s="78"/>
      <c r="RML32" s="78"/>
      <c r="RMM32" s="78"/>
      <c r="RMN32" s="78"/>
      <c r="RMO32" s="78"/>
      <c r="RMP32" s="78"/>
      <c r="RMQ32" s="78"/>
      <c r="RMR32" s="78"/>
      <c r="RMS32" s="78"/>
      <c r="RMT32" s="78"/>
      <c r="RMU32" s="78"/>
      <c r="RMV32" s="78"/>
      <c r="RMW32" s="78"/>
      <c r="RMX32" s="78"/>
      <c r="RMY32" s="78"/>
      <c r="RMZ32" s="78"/>
      <c r="RNA32" s="78"/>
      <c r="RNB32" s="78"/>
      <c r="RNC32" s="78"/>
      <c r="RND32" s="78"/>
      <c r="RNE32" s="78"/>
      <c r="RNF32" s="78"/>
      <c r="RNG32" s="78"/>
      <c r="RNH32" s="78"/>
      <c r="RNI32" s="78"/>
      <c r="RNJ32" s="78"/>
      <c r="RNK32" s="78"/>
      <c r="RNL32" s="78"/>
      <c r="RNM32" s="78"/>
      <c r="RNN32" s="78"/>
      <c r="RNO32" s="78"/>
      <c r="RNP32" s="78"/>
      <c r="RNQ32" s="78"/>
      <c r="RNR32" s="78"/>
      <c r="RNS32" s="78"/>
      <c r="RNT32" s="78"/>
      <c r="RNU32" s="78"/>
      <c r="RNV32" s="78"/>
      <c r="RNW32" s="78"/>
      <c r="RNX32" s="78"/>
      <c r="RNY32" s="78"/>
      <c r="RNZ32" s="78"/>
      <c r="ROA32" s="78"/>
      <c r="ROB32" s="78"/>
      <c r="ROC32" s="78"/>
      <c r="ROD32" s="78"/>
      <c r="ROE32" s="78"/>
      <c r="ROF32" s="78"/>
      <c r="ROG32" s="78"/>
      <c r="ROH32" s="78"/>
      <c r="ROI32" s="78"/>
      <c r="ROJ32" s="78"/>
      <c r="ROK32" s="78"/>
      <c r="ROL32" s="78"/>
      <c r="ROM32" s="78"/>
      <c r="RON32" s="78"/>
      <c r="ROO32" s="78"/>
      <c r="ROP32" s="78"/>
      <c r="ROQ32" s="78"/>
      <c r="ROR32" s="78"/>
      <c r="ROS32" s="78"/>
      <c r="ROT32" s="78"/>
      <c r="ROU32" s="78"/>
      <c r="ROV32" s="78"/>
      <c r="ROW32" s="78"/>
      <c r="ROX32" s="78"/>
      <c r="ROY32" s="78"/>
      <c r="ROZ32" s="78"/>
      <c r="RPA32" s="78"/>
      <c r="RPB32" s="78"/>
      <c r="RPC32" s="78"/>
      <c r="RPD32" s="78"/>
      <c r="RPE32" s="78"/>
      <c r="RPF32" s="78"/>
      <c r="RPG32" s="78"/>
      <c r="RPH32" s="78"/>
      <c r="RPI32" s="78"/>
      <c r="RPJ32" s="78"/>
      <c r="RPK32" s="78"/>
      <c r="RPL32" s="78"/>
      <c r="RPM32" s="78"/>
      <c r="RPN32" s="78"/>
      <c r="RPO32" s="78"/>
      <c r="RPP32" s="78"/>
      <c r="RPQ32" s="78"/>
      <c r="RPR32" s="78"/>
      <c r="RPS32" s="78"/>
      <c r="RPT32" s="78"/>
      <c r="RPU32" s="78"/>
      <c r="RPV32" s="78"/>
      <c r="RPW32" s="78"/>
      <c r="RPX32" s="78"/>
      <c r="RPY32" s="78"/>
      <c r="RPZ32" s="78"/>
      <c r="RQA32" s="78"/>
      <c r="RQB32" s="78"/>
      <c r="RQC32" s="78"/>
      <c r="RQD32" s="78"/>
      <c r="RQE32" s="78"/>
      <c r="RQF32" s="78"/>
      <c r="RQG32" s="78"/>
      <c r="RQH32" s="78"/>
      <c r="RQI32" s="78"/>
      <c r="RQJ32" s="78"/>
      <c r="RQK32" s="78"/>
      <c r="RQL32" s="78"/>
      <c r="RQM32" s="78"/>
      <c r="RQN32" s="78"/>
      <c r="RQO32" s="78"/>
      <c r="RQP32" s="78"/>
      <c r="RQQ32" s="78"/>
      <c r="RQR32" s="78"/>
      <c r="RQS32" s="78"/>
      <c r="RQT32" s="78"/>
      <c r="RQU32" s="78"/>
      <c r="RQV32" s="78"/>
      <c r="RQW32" s="78"/>
      <c r="RQX32" s="78"/>
      <c r="RQY32" s="78"/>
      <c r="RQZ32" s="78"/>
      <c r="RRA32" s="78"/>
      <c r="RRB32" s="78"/>
      <c r="RRC32" s="78"/>
      <c r="RRD32" s="78"/>
      <c r="RRE32" s="78"/>
      <c r="RRF32" s="78"/>
      <c r="RRG32" s="78"/>
      <c r="RRH32" s="78"/>
      <c r="RRI32" s="78"/>
      <c r="RRJ32" s="78"/>
      <c r="RRK32" s="78"/>
      <c r="RRL32" s="78"/>
      <c r="RRM32" s="78"/>
      <c r="RRN32" s="78"/>
      <c r="RRO32" s="78"/>
      <c r="RRP32" s="78"/>
      <c r="RRQ32" s="78"/>
      <c r="RRR32" s="78"/>
      <c r="RRS32" s="78"/>
      <c r="RRT32" s="78"/>
      <c r="RRU32" s="78"/>
      <c r="RRV32" s="78"/>
      <c r="RRW32" s="78"/>
      <c r="RRX32" s="78"/>
      <c r="RRY32" s="78"/>
      <c r="RRZ32" s="78"/>
      <c r="RSA32" s="78"/>
      <c r="RSB32" s="78"/>
      <c r="RSC32" s="78"/>
      <c r="RSD32" s="78"/>
      <c r="RSE32" s="78"/>
      <c r="RSF32" s="78"/>
      <c r="RSG32" s="78"/>
      <c r="RSH32" s="78"/>
      <c r="RSI32" s="78"/>
      <c r="RSJ32" s="78"/>
      <c r="RSK32" s="78"/>
      <c r="RSL32" s="78"/>
      <c r="RSM32" s="78"/>
      <c r="RSN32" s="78"/>
      <c r="RSO32" s="78"/>
      <c r="RSP32" s="78"/>
      <c r="RSQ32" s="78"/>
      <c r="RSR32" s="78"/>
      <c r="RSS32" s="78"/>
      <c r="RST32" s="78"/>
      <c r="RSU32" s="78"/>
      <c r="RSV32" s="78"/>
      <c r="RSW32" s="78"/>
      <c r="RSX32" s="78"/>
      <c r="RSY32" s="78"/>
      <c r="RSZ32" s="78"/>
      <c r="RTA32" s="78"/>
      <c r="RTB32" s="78"/>
      <c r="RTC32" s="78"/>
      <c r="RTD32" s="78"/>
      <c r="RTE32" s="78"/>
      <c r="RTF32" s="78"/>
      <c r="RTG32" s="78"/>
      <c r="RTH32" s="78"/>
      <c r="RTI32" s="78"/>
      <c r="RTJ32" s="78"/>
      <c r="RTK32" s="78"/>
      <c r="RTL32" s="78"/>
      <c r="RTM32" s="78"/>
      <c r="RTN32" s="78"/>
      <c r="RTO32" s="78"/>
      <c r="RTP32" s="78"/>
      <c r="RTQ32" s="78"/>
      <c r="RTR32" s="78"/>
      <c r="RTS32" s="78"/>
      <c r="RTT32" s="78"/>
      <c r="RTU32" s="78"/>
      <c r="RTV32" s="78"/>
      <c r="RTW32" s="78"/>
      <c r="RTX32" s="78"/>
      <c r="RTY32" s="78"/>
      <c r="RTZ32" s="78"/>
      <c r="RUA32" s="78"/>
      <c r="RUB32" s="78"/>
      <c r="RUC32" s="78"/>
      <c r="RUD32" s="78"/>
      <c r="RUE32" s="78"/>
      <c r="RUF32" s="78"/>
      <c r="RUG32" s="78"/>
      <c r="RUH32" s="78"/>
      <c r="RUI32" s="78"/>
      <c r="RUJ32" s="78"/>
      <c r="RUK32" s="78"/>
      <c r="RUL32" s="78"/>
      <c r="RUM32" s="78"/>
      <c r="RUN32" s="78"/>
      <c r="RUO32" s="78"/>
      <c r="RUP32" s="78"/>
      <c r="RUQ32" s="78"/>
      <c r="RUR32" s="78"/>
      <c r="RUS32" s="78"/>
      <c r="RUT32" s="78"/>
      <c r="RUU32" s="78"/>
      <c r="RUV32" s="78"/>
      <c r="RUW32" s="78"/>
      <c r="RUX32" s="78"/>
      <c r="RUY32" s="78"/>
      <c r="RUZ32" s="78"/>
      <c r="RVA32" s="78"/>
      <c r="RVB32" s="78"/>
      <c r="RVC32" s="78"/>
      <c r="RVD32" s="78"/>
      <c r="RVE32" s="78"/>
      <c r="RVF32" s="78"/>
      <c r="RVG32" s="78"/>
      <c r="RVH32" s="78"/>
      <c r="RVI32" s="78"/>
      <c r="RVJ32" s="78"/>
      <c r="RVK32" s="78"/>
      <c r="RVL32" s="78"/>
      <c r="RVM32" s="78"/>
      <c r="RVN32" s="78"/>
      <c r="RVO32" s="78"/>
      <c r="RVP32" s="78"/>
      <c r="RVQ32" s="78"/>
      <c r="RVR32" s="78"/>
      <c r="RVS32" s="78"/>
      <c r="RVT32" s="78"/>
      <c r="RVU32" s="78"/>
      <c r="RVV32" s="78"/>
      <c r="RVW32" s="78"/>
      <c r="RVX32" s="78"/>
      <c r="RVY32" s="78"/>
      <c r="RVZ32" s="78"/>
      <c r="RWA32" s="78"/>
      <c r="RWB32" s="78"/>
      <c r="RWC32" s="78"/>
      <c r="RWD32" s="78"/>
      <c r="RWE32" s="78"/>
      <c r="RWF32" s="78"/>
      <c r="RWG32" s="78"/>
      <c r="RWH32" s="78"/>
      <c r="RWI32" s="78"/>
      <c r="RWJ32" s="78"/>
      <c r="RWK32" s="78"/>
      <c r="RWL32" s="78"/>
      <c r="RWM32" s="78"/>
      <c r="RWN32" s="78"/>
      <c r="RWO32" s="78"/>
      <c r="RWP32" s="78"/>
      <c r="RWQ32" s="78"/>
      <c r="RWR32" s="78"/>
      <c r="RWS32" s="78"/>
      <c r="RWT32" s="78"/>
      <c r="RWU32" s="78"/>
      <c r="RWV32" s="78"/>
      <c r="RWW32" s="78"/>
      <c r="RWX32" s="78"/>
      <c r="RWY32" s="78"/>
      <c r="RWZ32" s="78"/>
      <c r="RXA32" s="78"/>
      <c r="RXB32" s="78"/>
      <c r="RXC32" s="78"/>
      <c r="RXD32" s="78"/>
      <c r="RXE32" s="78"/>
      <c r="RXF32" s="78"/>
      <c r="RXG32" s="78"/>
      <c r="RXH32" s="78"/>
      <c r="RXI32" s="78"/>
      <c r="RXJ32" s="78"/>
      <c r="RXK32" s="78"/>
      <c r="RXL32" s="78"/>
      <c r="RXM32" s="78"/>
      <c r="RXN32" s="78"/>
      <c r="RXO32" s="78"/>
      <c r="RXP32" s="78"/>
      <c r="RXQ32" s="78"/>
      <c r="RXR32" s="78"/>
      <c r="RXS32" s="78"/>
      <c r="RXT32" s="78"/>
      <c r="RXU32" s="78"/>
      <c r="RXV32" s="78"/>
      <c r="RXW32" s="78"/>
      <c r="RXX32" s="78"/>
      <c r="RXY32" s="78"/>
      <c r="RXZ32" s="78"/>
      <c r="RYA32" s="78"/>
      <c r="RYB32" s="78"/>
      <c r="RYC32" s="78"/>
      <c r="RYD32" s="78"/>
      <c r="RYE32" s="78"/>
      <c r="RYF32" s="78"/>
      <c r="RYG32" s="78"/>
      <c r="RYH32" s="78"/>
      <c r="RYI32" s="78"/>
      <c r="RYJ32" s="78"/>
      <c r="RYK32" s="78"/>
      <c r="RYL32" s="78"/>
      <c r="RYM32" s="78"/>
      <c r="RYN32" s="78"/>
      <c r="RYO32" s="78"/>
      <c r="RYP32" s="78"/>
      <c r="RYQ32" s="78"/>
      <c r="RYR32" s="78"/>
      <c r="RYS32" s="78"/>
      <c r="RYT32" s="78"/>
      <c r="RYU32" s="78"/>
      <c r="RYV32" s="78"/>
      <c r="RYW32" s="78"/>
      <c r="RYX32" s="78"/>
      <c r="RYY32" s="78"/>
      <c r="RYZ32" s="78"/>
      <c r="RZA32" s="78"/>
      <c r="RZB32" s="78"/>
      <c r="RZC32" s="78"/>
      <c r="RZD32" s="78"/>
      <c r="RZE32" s="78"/>
      <c r="RZF32" s="78"/>
      <c r="RZG32" s="78"/>
      <c r="RZH32" s="78"/>
      <c r="RZI32" s="78"/>
      <c r="RZJ32" s="78"/>
      <c r="RZK32" s="78"/>
      <c r="RZL32" s="78"/>
      <c r="RZM32" s="78"/>
      <c r="RZN32" s="78"/>
      <c r="RZO32" s="78"/>
      <c r="RZP32" s="78"/>
      <c r="RZQ32" s="78"/>
      <c r="RZR32" s="78"/>
      <c r="RZS32" s="78"/>
      <c r="RZT32" s="78"/>
      <c r="RZU32" s="78"/>
      <c r="RZV32" s="78"/>
      <c r="RZW32" s="78"/>
      <c r="RZX32" s="78"/>
      <c r="RZY32" s="78"/>
      <c r="RZZ32" s="78"/>
      <c r="SAA32" s="78"/>
      <c r="SAB32" s="78"/>
      <c r="SAC32" s="78"/>
      <c r="SAD32" s="78"/>
      <c r="SAE32" s="78"/>
      <c r="SAF32" s="78"/>
      <c r="SAG32" s="78"/>
      <c r="SAH32" s="78"/>
      <c r="SAI32" s="78"/>
      <c r="SAJ32" s="78"/>
      <c r="SAK32" s="78"/>
      <c r="SAL32" s="78"/>
      <c r="SAM32" s="78"/>
      <c r="SAN32" s="78"/>
      <c r="SAO32" s="78"/>
      <c r="SAP32" s="78"/>
      <c r="SAQ32" s="78"/>
      <c r="SAR32" s="78"/>
      <c r="SAS32" s="78"/>
      <c r="SAT32" s="78"/>
      <c r="SAU32" s="78"/>
      <c r="SAV32" s="78"/>
      <c r="SAW32" s="78"/>
      <c r="SAX32" s="78"/>
      <c r="SAY32" s="78"/>
      <c r="SAZ32" s="78"/>
      <c r="SBA32" s="78"/>
      <c r="SBB32" s="78"/>
      <c r="SBC32" s="78"/>
      <c r="SBD32" s="78"/>
      <c r="SBE32" s="78"/>
      <c r="SBF32" s="78"/>
      <c r="SBG32" s="78"/>
      <c r="SBH32" s="78"/>
      <c r="SBI32" s="78"/>
      <c r="SBJ32" s="78"/>
      <c r="SBK32" s="78"/>
      <c r="SBL32" s="78"/>
      <c r="SBM32" s="78"/>
      <c r="SBN32" s="78"/>
      <c r="SBO32" s="78"/>
      <c r="SBP32" s="78"/>
      <c r="SBQ32" s="78"/>
      <c r="SBR32" s="78"/>
      <c r="SBS32" s="78"/>
      <c r="SBT32" s="78"/>
      <c r="SBU32" s="78"/>
      <c r="SBV32" s="78"/>
      <c r="SBW32" s="78"/>
      <c r="SBX32" s="78"/>
      <c r="SBY32" s="78"/>
      <c r="SBZ32" s="78"/>
      <c r="SCA32" s="78"/>
      <c r="SCB32" s="78"/>
      <c r="SCC32" s="78"/>
      <c r="SCD32" s="78"/>
      <c r="SCE32" s="78"/>
      <c r="SCF32" s="78"/>
      <c r="SCG32" s="78"/>
      <c r="SCH32" s="78"/>
      <c r="SCI32" s="78"/>
      <c r="SCJ32" s="78"/>
      <c r="SCK32" s="78"/>
      <c r="SCL32" s="78"/>
      <c r="SCM32" s="78"/>
      <c r="SCN32" s="78"/>
      <c r="SCO32" s="78"/>
      <c r="SCP32" s="78"/>
      <c r="SCQ32" s="78"/>
      <c r="SCR32" s="78"/>
      <c r="SCS32" s="78"/>
      <c r="SCT32" s="78"/>
      <c r="SCU32" s="78"/>
      <c r="SCV32" s="78"/>
      <c r="SCW32" s="78"/>
      <c r="SCX32" s="78"/>
      <c r="SCY32" s="78"/>
      <c r="SCZ32" s="78"/>
      <c r="SDA32" s="78"/>
      <c r="SDB32" s="78"/>
      <c r="SDC32" s="78"/>
      <c r="SDD32" s="78"/>
      <c r="SDE32" s="78"/>
      <c r="SDF32" s="78"/>
      <c r="SDG32" s="78"/>
      <c r="SDH32" s="78"/>
      <c r="SDI32" s="78"/>
      <c r="SDJ32" s="78"/>
      <c r="SDK32" s="78"/>
      <c r="SDL32" s="78"/>
      <c r="SDM32" s="78"/>
      <c r="SDN32" s="78"/>
      <c r="SDO32" s="78"/>
      <c r="SDP32" s="78"/>
      <c r="SDQ32" s="78"/>
      <c r="SDR32" s="78"/>
      <c r="SDS32" s="78"/>
      <c r="SDT32" s="78"/>
      <c r="SDU32" s="78"/>
      <c r="SDV32" s="78"/>
      <c r="SDW32" s="78"/>
      <c r="SDX32" s="78"/>
      <c r="SDY32" s="78"/>
      <c r="SDZ32" s="78"/>
      <c r="SEA32" s="78"/>
      <c r="SEB32" s="78"/>
      <c r="SEC32" s="78"/>
      <c r="SED32" s="78"/>
      <c r="SEE32" s="78"/>
      <c r="SEF32" s="78"/>
      <c r="SEG32" s="78"/>
      <c r="SEH32" s="78"/>
      <c r="SEI32" s="78"/>
      <c r="SEJ32" s="78"/>
      <c r="SEK32" s="78"/>
      <c r="SEL32" s="78"/>
      <c r="SEM32" s="78"/>
      <c r="SEN32" s="78"/>
      <c r="SEO32" s="78"/>
      <c r="SEP32" s="78"/>
      <c r="SEQ32" s="78"/>
      <c r="SER32" s="78"/>
      <c r="SES32" s="78"/>
      <c r="SET32" s="78"/>
      <c r="SEU32" s="78"/>
      <c r="SEV32" s="78"/>
      <c r="SEW32" s="78"/>
      <c r="SEX32" s="78"/>
      <c r="SEY32" s="78"/>
      <c r="SEZ32" s="78"/>
      <c r="SFA32" s="78"/>
      <c r="SFB32" s="78"/>
      <c r="SFC32" s="78"/>
      <c r="SFD32" s="78"/>
      <c r="SFE32" s="78"/>
      <c r="SFF32" s="78"/>
      <c r="SFG32" s="78"/>
      <c r="SFH32" s="78"/>
      <c r="SFI32" s="78"/>
      <c r="SFJ32" s="78"/>
      <c r="SFK32" s="78"/>
      <c r="SFL32" s="78"/>
      <c r="SFM32" s="78"/>
      <c r="SFN32" s="78"/>
      <c r="SFO32" s="78"/>
      <c r="SFP32" s="78"/>
      <c r="SFQ32" s="78"/>
      <c r="SFR32" s="78"/>
      <c r="SFS32" s="78"/>
      <c r="SFT32" s="78"/>
      <c r="SFU32" s="78"/>
      <c r="SFV32" s="78"/>
      <c r="SFW32" s="78"/>
      <c r="SFX32" s="78"/>
      <c r="SFY32" s="78"/>
      <c r="SFZ32" s="78"/>
      <c r="SGA32" s="78"/>
      <c r="SGB32" s="78"/>
      <c r="SGC32" s="78"/>
      <c r="SGD32" s="78"/>
      <c r="SGE32" s="78"/>
      <c r="SGF32" s="78"/>
      <c r="SGG32" s="78"/>
      <c r="SGH32" s="78"/>
      <c r="SGI32" s="78"/>
      <c r="SGJ32" s="78"/>
      <c r="SGK32" s="78"/>
      <c r="SGL32" s="78"/>
      <c r="SGM32" s="78"/>
      <c r="SGN32" s="78"/>
      <c r="SGO32" s="78"/>
      <c r="SGP32" s="78"/>
      <c r="SGQ32" s="78"/>
      <c r="SGR32" s="78"/>
      <c r="SGS32" s="78"/>
      <c r="SGT32" s="78"/>
      <c r="SGU32" s="78"/>
      <c r="SGV32" s="78"/>
      <c r="SGW32" s="78"/>
      <c r="SGX32" s="78"/>
      <c r="SGY32" s="78"/>
      <c r="SGZ32" s="78"/>
      <c r="SHA32" s="78"/>
      <c r="SHB32" s="78"/>
      <c r="SHC32" s="78"/>
      <c r="SHD32" s="78"/>
      <c r="SHE32" s="78"/>
      <c r="SHF32" s="78"/>
      <c r="SHG32" s="78"/>
      <c r="SHH32" s="78"/>
      <c r="SHI32" s="78"/>
      <c r="SHJ32" s="78"/>
      <c r="SHK32" s="78"/>
      <c r="SHL32" s="78"/>
      <c r="SHM32" s="78"/>
      <c r="SHN32" s="78"/>
      <c r="SHO32" s="78"/>
      <c r="SHP32" s="78"/>
      <c r="SHQ32" s="78"/>
      <c r="SHR32" s="78"/>
      <c r="SHS32" s="78"/>
      <c r="SHT32" s="78"/>
      <c r="SHU32" s="78"/>
      <c r="SHV32" s="78"/>
      <c r="SHW32" s="78"/>
      <c r="SHX32" s="78"/>
      <c r="SHY32" s="78"/>
      <c r="SHZ32" s="78"/>
      <c r="SIA32" s="78"/>
      <c r="SIB32" s="78"/>
      <c r="SIC32" s="78"/>
      <c r="SID32" s="78"/>
      <c r="SIE32" s="78"/>
      <c r="SIF32" s="78"/>
      <c r="SIG32" s="78"/>
      <c r="SIH32" s="78"/>
      <c r="SII32" s="78"/>
      <c r="SIJ32" s="78"/>
      <c r="SIK32" s="78"/>
      <c r="SIL32" s="78"/>
      <c r="SIM32" s="78"/>
      <c r="SIN32" s="78"/>
      <c r="SIO32" s="78"/>
      <c r="SIP32" s="78"/>
      <c r="SIQ32" s="78"/>
      <c r="SIR32" s="78"/>
      <c r="SIS32" s="78"/>
      <c r="SIT32" s="78"/>
      <c r="SIU32" s="78"/>
      <c r="SIV32" s="78"/>
      <c r="SIW32" s="78"/>
      <c r="SIX32" s="78"/>
      <c r="SIY32" s="78"/>
      <c r="SIZ32" s="78"/>
      <c r="SJA32" s="78"/>
      <c r="SJB32" s="78"/>
      <c r="SJC32" s="78"/>
      <c r="SJD32" s="78"/>
      <c r="SJE32" s="78"/>
      <c r="SJF32" s="78"/>
      <c r="SJG32" s="78"/>
      <c r="SJH32" s="78"/>
      <c r="SJI32" s="78"/>
      <c r="SJJ32" s="78"/>
      <c r="SJK32" s="78"/>
      <c r="SJL32" s="78"/>
      <c r="SJM32" s="78"/>
      <c r="SJN32" s="78"/>
      <c r="SJO32" s="78"/>
      <c r="SJP32" s="78"/>
      <c r="SJQ32" s="78"/>
      <c r="SJR32" s="78"/>
      <c r="SJS32" s="78"/>
      <c r="SJT32" s="78"/>
      <c r="SJU32" s="78"/>
      <c r="SJV32" s="78"/>
      <c r="SJW32" s="78"/>
      <c r="SJX32" s="78"/>
      <c r="SJY32" s="78"/>
      <c r="SJZ32" s="78"/>
      <c r="SKA32" s="78"/>
      <c r="SKB32" s="78"/>
      <c r="SKC32" s="78"/>
      <c r="SKD32" s="78"/>
      <c r="SKE32" s="78"/>
      <c r="SKF32" s="78"/>
      <c r="SKG32" s="78"/>
      <c r="SKH32" s="78"/>
      <c r="SKI32" s="78"/>
      <c r="SKJ32" s="78"/>
      <c r="SKK32" s="78"/>
      <c r="SKL32" s="78"/>
      <c r="SKM32" s="78"/>
      <c r="SKN32" s="78"/>
      <c r="SKO32" s="78"/>
      <c r="SKP32" s="78"/>
      <c r="SKQ32" s="78"/>
      <c r="SKR32" s="78"/>
      <c r="SKS32" s="78"/>
      <c r="SKT32" s="78"/>
      <c r="SKU32" s="78"/>
      <c r="SKV32" s="78"/>
      <c r="SKW32" s="78"/>
      <c r="SKX32" s="78"/>
      <c r="SKY32" s="78"/>
      <c r="SKZ32" s="78"/>
      <c r="SLA32" s="78"/>
      <c r="SLB32" s="78"/>
      <c r="SLC32" s="78"/>
      <c r="SLD32" s="78"/>
      <c r="SLE32" s="78"/>
      <c r="SLF32" s="78"/>
      <c r="SLG32" s="78"/>
      <c r="SLH32" s="78"/>
      <c r="SLI32" s="78"/>
      <c r="SLJ32" s="78"/>
      <c r="SLK32" s="78"/>
      <c r="SLL32" s="78"/>
      <c r="SLM32" s="78"/>
      <c r="SLN32" s="78"/>
      <c r="SLO32" s="78"/>
      <c r="SLP32" s="78"/>
      <c r="SLQ32" s="78"/>
      <c r="SLR32" s="78"/>
      <c r="SLS32" s="78"/>
      <c r="SLT32" s="78"/>
      <c r="SLU32" s="78"/>
      <c r="SLV32" s="78"/>
      <c r="SLW32" s="78"/>
      <c r="SLX32" s="78"/>
      <c r="SLY32" s="78"/>
      <c r="SLZ32" s="78"/>
      <c r="SMA32" s="78"/>
      <c r="SMB32" s="78"/>
      <c r="SMC32" s="78"/>
      <c r="SMD32" s="78"/>
      <c r="SME32" s="78"/>
      <c r="SMF32" s="78"/>
      <c r="SMG32" s="78"/>
      <c r="SMH32" s="78"/>
      <c r="SMI32" s="78"/>
      <c r="SMJ32" s="78"/>
      <c r="SMK32" s="78"/>
      <c r="SML32" s="78"/>
      <c r="SMM32" s="78"/>
      <c r="SMN32" s="78"/>
      <c r="SMO32" s="78"/>
      <c r="SMP32" s="78"/>
      <c r="SMQ32" s="78"/>
      <c r="SMR32" s="78"/>
      <c r="SMS32" s="78"/>
      <c r="SMT32" s="78"/>
      <c r="SMU32" s="78"/>
      <c r="SMV32" s="78"/>
      <c r="SMW32" s="78"/>
      <c r="SMX32" s="78"/>
      <c r="SMY32" s="78"/>
      <c r="SMZ32" s="78"/>
      <c r="SNA32" s="78"/>
      <c r="SNB32" s="78"/>
      <c r="SNC32" s="78"/>
      <c r="SND32" s="78"/>
      <c r="SNE32" s="78"/>
      <c r="SNF32" s="78"/>
      <c r="SNG32" s="78"/>
      <c r="SNH32" s="78"/>
      <c r="SNI32" s="78"/>
      <c r="SNJ32" s="78"/>
      <c r="SNK32" s="78"/>
      <c r="SNL32" s="78"/>
      <c r="SNM32" s="78"/>
      <c r="SNN32" s="78"/>
      <c r="SNO32" s="78"/>
      <c r="SNP32" s="78"/>
      <c r="SNQ32" s="78"/>
      <c r="SNR32" s="78"/>
      <c r="SNS32" s="78"/>
      <c r="SNT32" s="78"/>
      <c r="SNU32" s="78"/>
      <c r="SNV32" s="78"/>
      <c r="SNW32" s="78"/>
      <c r="SNX32" s="78"/>
      <c r="SNY32" s="78"/>
      <c r="SNZ32" s="78"/>
      <c r="SOA32" s="78"/>
      <c r="SOB32" s="78"/>
      <c r="SOC32" s="78"/>
      <c r="SOD32" s="78"/>
      <c r="SOE32" s="78"/>
      <c r="SOF32" s="78"/>
      <c r="SOG32" s="78"/>
      <c r="SOH32" s="78"/>
      <c r="SOI32" s="78"/>
      <c r="SOJ32" s="78"/>
      <c r="SOK32" s="78"/>
      <c r="SOL32" s="78"/>
      <c r="SOM32" s="78"/>
      <c r="SON32" s="78"/>
      <c r="SOO32" s="78"/>
      <c r="SOP32" s="78"/>
      <c r="SOQ32" s="78"/>
      <c r="SOR32" s="78"/>
      <c r="SOS32" s="78"/>
      <c r="SOT32" s="78"/>
      <c r="SOU32" s="78"/>
      <c r="SOV32" s="78"/>
      <c r="SOW32" s="78"/>
      <c r="SOX32" s="78"/>
      <c r="SOY32" s="78"/>
      <c r="SOZ32" s="78"/>
      <c r="SPA32" s="78"/>
      <c r="SPB32" s="78"/>
      <c r="SPC32" s="78"/>
      <c r="SPD32" s="78"/>
      <c r="SPE32" s="78"/>
      <c r="SPF32" s="78"/>
      <c r="SPG32" s="78"/>
      <c r="SPH32" s="78"/>
      <c r="SPI32" s="78"/>
      <c r="SPJ32" s="78"/>
      <c r="SPK32" s="78"/>
      <c r="SPL32" s="78"/>
      <c r="SPM32" s="78"/>
      <c r="SPN32" s="78"/>
      <c r="SPO32" s="78"/>
      <c r="SPP32" s="78"/>
      <c r="SPQ32" s="78"/>
      <c r="SPR32" s="78"/>
      <c r="SPS32" s="78"/>
      <c r="SPT32" s="78"/>
      <c r="SPU32" s="78"/>
      <c r="SPV32" s="78"/>
      <c r="SPW32" s="78"/>
      <c r="SPX32" s="78"/>
      <c r="SPY32" s="78"/>
      <c r="SPZ32" s="78"/>
      <c r="SQA32" s="78"/>
      <c r="SQB32" s="78"/>
      <c r="SQC32" s="78"/>
      <c r="SQD32" s="78"/>
      <c r="SQE32" s="78"/>
      <c r="SQF32" s="78"/>
      <c r="SQG32" s="78"/>
      <c r="SQH32" s="78"/>
      <c r="SQI32" s="78"/>
      <c r="SQJ32" s="78"/>
      <c r="SQK32" s="78"/>
      <c r="SQL32" s="78"/>
      <c r="SQM32" s="78"/>
      <c r="SQN32" s="78"/>
      <c r="SQO32" s="78"/>
      <c r="SQP32" s="78"/>
      <c r="SQQ32" s="78"/>
      <c r="SQR32" s="78"/>
      <c r="SQS32" s="78"/>
      <c r="SQT32" s="78"/>
      <c r="SQU32" s="78"/>
      <c r="SQV32" s="78"/>
      <c r="SQW32" s="78"/>
      <c r="SQX32" s="78"/>
      <c r="SQY32" s="78"/>
      <c r="SQZ32" s="78"/>
      <c r="SRA32" s="78"/>
      <c r="SRB32" s="78"/>
      <c r="SRC32" s="78"/>
      <c r="SRD32" s="78"/>
      <c r="SRE32" s="78"/>
      <c r="SRF32" s="78"/>
      <c r="SRG32" s="78"/>
      <c r="SRH32" s="78"/>
      <c r="SRI32" s="78"/>
      <c r="SRJ32" s="78"/>
      <c r="SRK32" s="78"/>
      <c r="SRL32" s="78"/>
      <c r="SRM32" s="78"/>
      <c r="SRN32" s="78"/>
      <c r="SRO32" s="78"/>
      <c r="SRP32" s="78"/>
      <c r="SRQ32" s="78"/>
      <c r="SRR32" s="78"/>
      <c r="SRS32" s="78"/>
      <c r="SRT32" s="78"/>
      <c r="SRU32" s="78"/>
      <c r="SRV32" s="78"/>
      <c r="SRW32" s="78"/>
      <c r="SRX32" s="78"/>
      <c r="SRY32" s="78"/>
      <c r="SRZ32" s="78"/>
      <c r="SSA32" s="78"/>
      <c r="SSB32" s="78"/>
      <c r="SSC32" s="78"/>
      <c r="SSD32" s="78"/>
      <c r="SSE32" s="78"/>
      <c r="SSF32" s="78"/>
      <c r="SSG32" s="78"/>
      <c r="SSH32" s="78"/>
      <c r="SSI32" s="78"/>
      <c r="SSJ32" s="78"/>
      <c r="SSK32" s="78"/>
      <c r="SSL32" s="78"/>
      <c r="SSM32" s="78"/>
      <c r="SSN32" s="78"/>
      <c r="SSO32" s="78"/>
      <c r="SSP32" s="78"/>
      <c r="SSQ32" s="78"/>
      <c r="SSR32" s="78"/>
      <c r="SSS32" s="78"/>
      <c r="SST32" s="78"/>
      <c r="SSU32" s="78"/>
      <c r="SSV32" s="78"/>
      <c r="SSW32" s="78"/>
      <c r="SSX32" s="78"/>
      <c r="SSY32" s="78"/>
      <c r="SSZ32" s="78"/>
      <c r="STA32" s="78"/>
      <c r="STB32" s="78"/>
      <c r="STC32" s="78"/>
      <c r="STD32" s="78"/>
      <c r="STE32" s="78"/>
      <c r="STF32" s="78"/>
      <c r="STG32" s="78"/>
      <c r="STH32" s="78"/>
      <c r="STI32" s="78"/>
      <c r="STJ32" s="78"/>
      <c r="STK32" s="78"/>
      <c r="STL32" s="78"/>
      <c r="STM32" s="78"/>
      <c r="STN32" s="78"/>
      <c r="STO32" s="78"/>
      <c r="STP32" s="78"/>
      <c r="STQ32" s="78"/>
      <c r="STR32" s="78"/>
      <c r="STS32" s="78"/>
      <c r="STT32" s="78"/>
      <c r="STU32" s="78"/>
      <c r="STV32" s="78"/>
      <c r="STW32" s="78"/>
      <c r="STX32" s="78"/>
      <c r="STY32" s="78"/>
      <c r="STZ32" s="78"/>
      <c r="SUA32" s="78"/>
      <c r="SUB32" s="78"/>
      <c r="SUC32" s="78"/>
      <c r="SUD32" s="78"/>
      <c r="SUE32" s="78"/>
      <c r="SUF32" s="78"/>
      <c r="SUG32" s="78"/>
      <c r="SUH32" s="78"/>
      <c r="SUI32" s="78"/>
      <c r="SUJ32" s="78"/>
      <c r="SUK32" s="78"/>
      <c r="SUL32" s="78"/>
      <c r="SUM32" s="78"/>
      <c r="SUN32" s="78"/>
      <c r="SUO32" s="78"/>
      <c r="SUP32" s="78"/>
      <c r="SUQ32" s="78"/>
      <c r="SUR32" s="78"/>
      <c r="SUS32" s="78"/>
      <c r="SUT32" s="78"/>
      <c r="SUU32" s="78"/>
      <c r="SUV32" s="78"/>
      <c r="SUW32" s="78"/>
      <c r="SUX32" s="78"/>
      <c r="SUY32" s="78"/>
      <c r="SUZ32" s="78"/>
      <c r="SVA32" s="78"/>
      <c r="SVB32" s="78"/>
      <c r="SVC32" s="78"/>
      <c r="SVD32" s="78"/>
      <c r="SVE32" s="78"/>
      <c r="SVF32" s="78"/>
      <c r="SVG32" s="78"/>
      <c r="SVH32" s="78"/>
      <c r="SVI32" s="78"/>
      <c r="SVJ32" s="78"/>
      <c r="SVK32" s="78"/>
      <c r="SVL32" s="78"/>
      <c r="SVM32" s="78"/>
      <c r="SVN32" s="78"/>
      <c r="SVO32" s="78"/>
      <c r="SVP32" s="78"/>
      <c r="SVQ32" s="78"/>
      <c r="SVR32" s="78"/>
      <c r="SVS32" s="78"/>
      <c r="SVT32" s="78"/>
      <c r="SVU32" s="78"/>
      <c r="SVV32" s="78"/>
      <c r="SVW32" s="78"/>
      <c r="SVX32" s="78"/>
      <c r="SVY32" s="78"/>
      <c r="SVZ32" s="78"/>
      <c r="SWA32" s="78"/>
      <c r="SWB32" s="78"/>
      <c r="SWC32" s="78"/>
      <c r="SWD32" s="78"/>
      <c r="SWE32" s="78"/>
      <c r="SWF32" s="78"/>
      <c r="SWG32" s="78"/>
      <c r="SWH32" s="78"/>
      <c r="SWI32" s="78"/>
      <c r="SWJ32" s="78"/>
      <c r="SWK32" s="78"/>
      <c r="SWL32" s="78"/>
      <c r="SWM32" s="78"/>
      <c r="SWN32" s="78"/>
      <c r="SWO32" s="78"/>
      <c r="SWP32" s="78"/>
      <c r="SWQ32" s="78"/>
      <c r="SWR32" s="78"/>
      <c r="SWS32" s="78"/>
      <c r="SWT32" s="78"/>
      <c r="SWU32" s="78"/>
      <c r="SWV32" s="78"/>
      <c r="SWW32" s="78"/>
      <c r="SWX32" s="78"/>
      <c r="SWY32" s="78"/>
      <c r="SWZ32" s="78"/>
      <c r="SXA32" s="78"/>
      <c r="SXB32" s="78"/>
      <c r="SXC32" s="78"/>
      <c r="SXD32" s="78"/>
      <c r="SXE32" s="78"/>
      <c r="SXF32" s="78"/>
      <c r="SXG32" s="78"/>
      <c r="SXH32" s="78"/>
      <c r="SXI32" s="78"/>
      <c r="SXJ32" s="78"/>
      <c r="SXK32" s="78"/>
      <c r="SXL32" s="78"/>
      <c r="SXM32" s="78"/>
      <c r="SXN32" s="78"/>
      <c r="SXO32" s="78"/>
      <c r="SXP32" s="78"/>
      <c r="SXQ32" s="78"/>
      <c r="SXR32" s="78"/>
      <c r="SXS32" s="78"/>
      <c r="SXT32" s="78"/>
      <c r="SXU32" s="78"/>
      <c r="SXV32" s="78"/>
      <c r="SXW32" s="78"/>
      <c r="SXX32" s="78"/>
      <c r="SXY32" s="78"/>
      <c r="SXZ32" s="78"/>
      <c r="SYA32" s="78"/>
      <c r="SYB32" s="78"/>
      <c r="SYC32" s="78"/>
      <c r="SYD32" s="78"/>
      <c r="SYE32" s="78"/>
      <c r="SYF32" s="78"/>
      <c r="SYG32" s="78"/>
      <c r="SYH32" s="78"/>
      <c r="SYI32" s="78"/>
      <c r="SYJ32" s="78"/>
      <c r="SYK32" s="78"/>
      <c r="SYL32" s="78"/>
      <c r="SYM32" s="78"/>
      <c r="SYN32" s="78"/>
      <c r="SYO32" s="78"/>
      <c r="SYP32" s="78"/>
      <c r="SYQ32" s="78"/>
      <c r="SYR32" s="78"/>
      <c r="SYS32" s="78"/>
      <c r="SYT32" s="78"/>
      <c r="SYU32" s="78"/>
      <c r="SYV32" s="78"/>
      <c r="SYW32" s="78"/>
      <c r="SYX32" s="78"/>
      <c r="SYY32" s="78"/>
      <c r="SYZ32" s="78"/>
      <c r="SZA32" s="78"/>
      <c r="SZB32" s="78"/>
      <c r="SZC32" s="78"/>
      <c r="SZD32" s="78"/>
      <c r="SZE32" s="78"/>
      <c r="SZF32" s="78"/>
      <c r="SZG32" s="78"/>
      <c r="SZH32" s="78"/>
      <c r="SZI32" s="78"/>
      <c r="SZJ32" s="78"/>
      <c r="SZK32" s="78"/>
      <c r="SZL32" s="78"/>
      <c r="SZM32" s="78"/>
      <c r="SZN32" s="78"/>
      <c r="SZO32" s="78"/>
      <c r="SZP32" s="78"/>
      <c r="SZQ32" s="78"/>
      <c r="SZR32" s="78"/>
      <c r="SZS32" s="78"/>
      <c r="SZT32" s="78"/>
      <c r="SZU32" s="78"/>
      <c r="SZV32" s="78"/>
      <c r="SZW32" s="78"/>
      <c r="SZX32" s="78"/>
      <c r="SZY32" s="78"/>
      <c r="SZZ32" s="78"/>
      <c r="TAA32" s="78"/>
      <c r="TAB32" s="78"/>
      <c r="TAC32" s="78"/>
      <c r="TAD32" s="78"/>
      <c r="TAE32" s="78"/>
      <c r="TAF32" s="78"/>
      <c r="TAG32" s="78"/>
      <c r="TAH32" s="78"/>
      <c r="TAI32" s="78"/>
      <c r="TAJ32" s="78"/>
      <c r="TAK32" s="78"/>
      <c r="TAL32" s="78"/>
      <c r="TAM32" s="78"/>
      <c r="TAN32" s="78"/>
      <c r="TAO32" s="78"/>
      <c r="TAP32" s="78"/>
      <c r="TAQ32" s="78"/>
      <c r="TAR32" s="78"/>
      <c r="TAS32" s="78"/>
      <c r="TAT32" s="78"/>
      <c r="TAU32" s="78"/>
      <c r="TAV32" s="78"/>
      <c r="TAW32" s="78"/>
      <c r="TAX32" s="78"/>
      <c r="TAY32" s="78"/>
      <c r="TAZ32" s="78"/>
      <c r="TBA32" s="78"/>
      <c r="TBB32" s="78"/>
      <c r="TBC32" s="78"/>
      <c r="TBD32" s="78"/>
      <c r="TBE32" s="78"/>
      <c r="TBF32" s="78"/>
      <c r="TBG32" s="78"/>
      <c r="TBH32" s="78"/>
      <c r="TBI32" s="78"/>
      <c r="TBJ32" s="78"/>
      <c r="TBK32" s="78"/>
      <c r="TBL32" s="78"/>
      <c r="TBM32" s="78"/>
      <c r="TBN32" s="78"/>
      <c r="TBO32" s="78"/>
      <c r="TBP32" s="78"/>
      <c r="TBQ32" s="78"/>
      <c r="TBR32" s="78"/>
      <c r="TBS32" s="78"/>
      <c r="TBT32" s="78"/>
      <c r="TBU32" s="78"/>
      <c r="TBV32" s="78"/>
      <c r="TBW32" s="78"/>
      <c r="TBX32" s="78"/>
      <c r="TBY32" s="78"/>
      <c r="TBZ32" s="78"/>
      <c r="TCA32" s="78"/>
      <c r="TCB32" s="78"/>
      <c r="TCC32" s="78"/>
      <c r="TCD32" s="78"/>
      <c r="TCE32" s="78"/>
      <c r="TCF32" s="78"/>
      <c r="TCG32" s="78"/>
      <c r="TCH32" s="78"/>
      <c r="TCI32" s="78"/>
      <c r="TCJ32" s="78"/>
      <c r="TCK32" s="78"/>
      <c r="TCL32" s="78"/>
      <c r="TCM32" s="78"/>
      <c r="TCN32" s="78"/>
      <c r="TCO32" s="78"/>
      <c r="TCP32" s="78"/>
      <c r="TCQ32" s="78"/>
      <c r="TCR32" s="78"/>
      <c r="TCS32" s="78"/>
      <c r="TCT32" s="78"/>
      <c r="TCU32" s="78"/>
      <c r="TCV32" s="78"/>
      <c r="TCW32" s="78"/>
      <c r="TCX32" s="78"/>
      <c r="TCY32" s="78"/>
      <c r="TCZ32" s="78"/>
      <c r="TDA32" s="78"/>
      <c r="TDB32" s="78"/>
      <c r="TDC32" s="78"/>
      <c r="TDD32" s="78"/>
      <c r="TDE32" s="78"/>
      <c r="TDF32" s="78"/>
      <c r="TDG32" s="78"/>
      <c r="TDH32" s="78"/>
      <c r="TDI32" s="78"/>
      <c r="TDJ32" s="78"/>
      <c r="TDK32" s="78"/>
      <c r="TDL32" s="78"/>
      <c r="TDM32" s="78"/>
      <c r="TDN32" s="78"/>
      <c r="TDO32" s="78"/>
      <c r="TDP32" s="78"/>
      <c r="TDQ32" s="78"/>
      <c r="TDR32" s="78"/>
      <c r="TDS32" s="78"/>
      <c r="TDT32" s="78"/>
      <c r="TDU32" s="78"/>
      <c r="TDV32" s="78"/>
      <c r="TDW32" s="78"/>
      <c r="TDX32" s="78"/>
      <c r="TDY32" s="78"/>
      <c r="TDZ32" s="78"/>
      <c r="TEA32" s="78"/>
      <c r="TEB32" s="78"/>
      <c r="TEC32" s="78"/>
      <c r="TED32" s="78"/>
      <c r="TEE32" s="78"/>
      <c r="TEF32" s="78"/>
      <c r="TEG32" s="78"/>
      <c r="TEH32" s="78"/>
      <c r="TEI32" s="78"/>
      <c r="TEJ32" s="78"/>
      <c r="TEK32" s="78"/>
      <c r="TEL32" s="78"/>
      <c r="TEM32" s="78"/>
      <c r="TEN32" s="78"/>
      <c r="TEO32" s="78"/>
      <c r="TEP32" s="78"/>
      <c r="TEQ32" s="78"/>
      <c r="TER32" s="78"/>
      <c r="TES32" s="78"/>
      <c r="TET32" s="78"/>
      <c r="TEU32" s="78"/>
      <c r="TEV32" s="78"/>
      <c r="TEW32" s="78"/>
      <c r="TEX32" s="78"/>
      <c r="TEY32" s="78"/>
      <c r="TEZ32" s="78"/>
      <c r="TFA32" s="78"/>
      <c r="TFB32" s="78"/>
      <c r="TFC32" s="78"/>
      <c r="TFD32" s="78"/>
      <c r="TFE32" s="78"/>
      <c r="TFF32" s="78"/>
      <c r="TFG32" s="78"/>
      <c r="TFH32" s="78"/>
      <c r="TFI32" s="78"/>
      <c r="TFJ32" s="78"/>
      <c r="TFK32" s="78"/>
      <c r="TFL32" s="78"/>
      <c r="TFM32" s="78"/>
      <c r="TFN32" s="78"/>
      <c r="TFO32" s="78"/>
      <c r="TFP32" s="78"/>
      <c r="TFQ32" s="78"/>
      <c r="TFR32" s="78"/>
      <c r="TFS32" s="78"/>
      <c r="TFT32" s="78"/>
      <c r="TFU32" s="78"/>
      <c r="TFV32" s="78"/>
      <c r="TFW32" s="78"/>
      <c r="TFX32" s="78"/>
      <c r="TFY32" s="78"/>
      <c r="TFZ32" s="78"/>
      <c r="TGA32" s="78"/>
      <c r="TGB32" s="78"/>
      <c r="TGC32" s="78"/>
      <c r="TGD32" s="78"/>
      <c r="TGE32" s="78"/>
      <c r="TGF32" s="78"/>
      <c r="TGG32" s="78"/>
      <c r="TGH32" s="78"/>
      <c r="TGI32" s="78"/>
      <c r="TGJ32" s="78"/>
      <c r="TGK32" s="78"/>
      <c r="TGL32" s="78"/>
      <c r="TGM32" s="78"/>
      <c r="TGN32" s="78"/>
      <c r="TGO32" s="78"/>
      <c r="TGP32" s="78"/>
      <c r="TGQ32" s="78"/>
      <c r="TGR32" s="78"/>
      <c r="TGS32" s="78"/>
      <c r="TGT32" s="78"/>
      <c r="TGU32" s="78"/>
      <c r="TGV32" s="78"/>
      <c r="TGW32" s="78"/>
      <c r="TGX32" s="78"/>
      <c r="TGY32" s="78"/>
      <c r="TGZ32" s="78"/>
      <c r="THA32" s="78"/>
      <c r="THB32" s="78"/>
      <c r="THC32" s="78"/>
      <c r="THD32" s="78"/>
      <c r="THE32" s="78"/>
      <c r="THF32" s="78"/>
      <c r="THG32" s="78"/>
      <c r="THH32" s="78"/>
      <c r="THI32" s="78"/>
      <c r="THJ32" s="78"/>
      <c r="THK32" s="78"/>
      <c r="THL32" s="78"/>
      <c r="THM32" s="78"/>
      <c r="THN32" s="78"/>
      <c r="THO32" s="78"/>
      <c r="THP32" s="78"/>
      <c r="THQ32" s="78"/>
      <c r="THR32" s="78"/>
      <c r="THS32" s="78"/>
      <c r="THT32" s="78"/>
      <c r="THU32" s="78"/>
      <c r="THV32" s="78"/>
      <c r="THW32" s="78"/>
      <c r="THX32" s="78"/>
      <c r="THY32" s="78"/>
      <c r="THZ32" s="78"/>
      <c r="TIA32" s="78"/>
      <c r="TIB32" s="78"/>
      <c r="TIC32" s="78"/>
      <c r="TID32" s="78"/>
      <c r="TIE32" s="78"/>
      <c r="TIF32" s="78"/>
      <c r="TIG32" s="78"/>
      <c r="TIH32" s="78"/>
      <c r="TII32" s="78"/>
      <c r="TIJ32" s="78"/>
      <c r="TIK32" s="78"/>
      <c r="TIL32" s="78"/>
      <c r="TIM32" s="78"/>
      <c r="TIN32" s="78"/>
      <c r="TIO32" s="78"/>
      <c r="TIP32" s="78"/>
      <c r="TIQ32" s="78"/>
      <c r="TIR32" s="78"/>
      <c r="TIS32" s="78"/>
      <c r="TIT32" s="78"/>
      <c r="TIU32" s="78"/>
      <c r="TIV32" s="78"/>
      <c r="TIW32" s="78"/>
      <c r="TIX32" s="78"/>
      <c r="TIY32" s="78"/>
      <c r="TIZ32" s="78"/>
      <c r="TJA32" s="78"/>
      <c r="TJB32" s="78"/>
      <c r="TJC32" s="78"/>
      <c r="TJD32" s="78"/>
      <c r="TJE32" s="78"/>
      <c r="TJF32" s="78"/>
      <c r="TJG32" s="78"/>
      <c r="TJH32" s="78"/>
      <c r="TJI32" s="78"/>
      <c r="TJJ32" s="78"/>
      <c r="TJK32" s="78"/>
      <c r="TJL32" s="78"/>
      <c r="TJM32" s="78"/>
      <c r="TJN32" s="78"/>
      <c r="TJO32" s="78"/>
      <c r="TJP32" s="78"/>
      <c r="TJQ32" s="78"/>
      <c r="TJR32" s="78"/>
      <c r="TJS32" s="78"/>
      <c r="TJT32" s="78"/>
      <c r="TJU32" s="78"/>
      <c r="TJV32" s="78"/>
      <c r="TJW32" s="78"/>
      <c r="TJX32" s="78"/>
      <c r="TJY32" s="78"/>
      <c r="TJZ32" s="78"/>
      <c r="TKA32" s="78"/>
      <c r="TKB32" s="78"/>
      <c r="TKC32" s="78"/>
      <c r="TKD32" s="78"/>
      <c r="TKE32" s="78"/>
      <c r="TKF32" s="78"/>
      <c r="TKG32" s="78"/>
      <c r="TKH32" s="78"/>
      <c r="TKI32" s="78"/>
      <c r="TKJ32" s="78"/>
      <c r="TKK32" s="78"/>
      <c r="TKL32" s="78"/>
      <c r="TKM32" s="78"/>
      <c r="TKN32" s="78"/>
      <c r="TKO32" s="78"/>
      <c r="TKP32" s="78"/>
      <c r="TKQ32" s="78"/>
      <c r="TKR32" s="78"/>
      <c r="TKS32" s="78"/>
      <c r="TKT32" s="78"/>
      <c r="TKU32" s="78"/>
      <c r="TKV32" s="78"/>
      <c r="TKW32" s="78"/>
      <c r="TKX32" s="78"/>
      <c r="TKY32" s="78"/>
      <c r="TKZ32" s="78"/>
      <c r="TLA32" s="78"/>
      <c r="TLB32" s="78"/>
      <c r="TLC32" s="78"/>
      <c r="TLD32" s="78"/>
      <c r="TLE32" s="78"/>
      <c r="TLF32" s="78"/>
      <c r="TLG32" s="78"/>
      <c r="TLH32" s="78"/>
      <c r="TLI32" s="78"/>
      <c r="TLJ32" s="78"/>
      <c r="TLK32" s="78"/>
      <c r="TLL32" s="78"/>
      <c r="TLM32" s="78"/>
      <c r="TLN32" s="78"/>
      <c r="TLO32" s="78"/>
      <c r="TLP32" s="78"/>
      <c r="TLQ32" s="78"/>
      <c r="TLR32" s="78"/>
      <c r="TLS32" s="78"/>
      <c r="TLT32" s="78"/>
      <c r="TLU32" s="78"/>
      <c r="TLV32" s="78"/>
      <c r="TLW32" s="78"/>
      <c r="TLX32" s="78"/>
      <c r="TLY32" s="78"/>
      <c r="TLZ32" s="78"/>
      <c r="TMA32" s="78"/>
      <c r="TMB32" s="78"/>
      <c r="TMC32" s="78"/>
      <c r="TMD32" s="78"/>
      <c r="TME32" s="78"/>
      <c r="TMF32" s="78"/>
      <c r="TMG32" s="78"/>
      <c r="TMH32" s="78"/>
      <c r="TMI32" s="78"/>
      <c r="TMJ32" s="78"/>
      <c r="TMK32" s="78"/>
      <c r="TML32" s="78"/>
      <c r="TMM32" s="78"/>
      <c r="TMN32" s="78"/>
      <c r="TMO32" s="78"/>
      <c r="TMP32" s="78"/>
      <c r="TMQ32" s="78"/>
      <c r="TMR32" s="78"/>
      <c r="TMS32" s="78"/>
      <c r="TMT32" s="78"/>
      <c r="TMU32" s="78"/>
      <c r="TMV32" s="78"/>
      <c r="TMW32" s="78"/>
      <c r="TMX32" s="78"/>
      <c r="TMY32" s="78"/>
      <c r="TMZ32" s="78"/>
      <c r="TNA32" s="78"/>
      <c r="TNB32" s="78"/>
      <c r="TNC32" s="78"/>
      <c r="TND32" s="78"/>
      <c r="TNE32" s="78"/>
      <c r="TNF32" s="78"/>
      <c r="TNG32" s="78"/>
      <c r="TNH32" s="78"/>
      <c r="TNI32" s="78"/>
      <c r="TNJ32" s="78"/>
      <c r="TNK32" s="78"/>
      <c r="TNL32" s="78"/>
      <c r="TNM32" s="78"/>
      <c r="TNN32" s="78"/>
      <c r="TNO32" s="78"/>
      <c r="TNP32" s="78"/>
      <c r="TNQ32" s="78"/>
      <c r="TNR32" s="78"/>
      <c r="TNS32" s="78"/>
      <c r="TNT32" s="78"/>
      <c r="TNU32" s="78"/>
      <c r="TNV32" s="78"/>
      <c r="TNW32" s="78"/>
      <c r="TNX32" s="78"/>
      <c r="TNY32" s="78"/>
      <c r="TNZ32" s="78"/>
      <c r="TOA32" s="78"/>
      <c r="TOB32" s="78"/>
      <c r="TOC32" s="78"/>
      <c r="TOD32" s="78"/>
      <c r="TOE32" s="78"/>
      <c r="TOF32" s="78"/>
      <c r="TOG32" s="78"/>
      <c r="TOH32" s="78"/>
      <c r="TOI32" s="78"/>
      <c r="TOJ32" s="78"/>
      <c r="TOK32" s="78"/>
      <c r="TOL32" s="78"/>
      <c r="TOM32" s="78"/>
      <c r="TON32" s="78"/>
      <c r="TOO32" s="78"/>
      <c r="TOP32" s="78"/>
      <c r="TOQ32" s="78"/>
      <c r="TOR32" s="78"/>
      <c r="TOS32" s="78"/>
      <c r="TOT32" s="78"/>
      <c r="TOU32" s="78"/>
      <c r="TOV32" s="78"/>
      <c r="TOW32" s="78"/>
      <c r="TOX32" s="78"/>
      <c r="TOY32" s="78"/>
      <c r="TOZ32" s="78"/>
      <c r="TPA32" s="78"/>
      <c r="TPB32" s="78"/>
      <c r="TPC32" s="78"/>
      <c r="TPD32" s="78"/>
      <c r="TPE32" s="78"/>
      <c r="TPF32" s="78"/>
      <c r="TPG32" s="78"/>
      <c r="TPH32" s="78"/>
      <c r="TPI32" s="78"/>
      <c r="TPJ32" s="78"/>
      <c r="TPK32" s="78"/>
      <c r="TPL32" s="78"/>
      <c r="TPM32" s="78"/>
      <c r="TPN32" s="78"/>
      <c r="TPO32" s="78"/>
      <c r="TPP32" s="78"/>
      <c r="TPQ32" s="78"/>
      <c r="TPR32" s="78"/>
      <c r="TPS32" s="78"/>
      <c r="TPT32" s="78"/>
      <c r="TPU32" s="78"/>
      <c r="TPV32" s="78"/>
      <c r="TPW32" s="78"/>
      <c r="TPX32" s="78"/>
      <c r="TPY32" s="78"/>
      <c r="TPZ32" s="78"/>
      <c r="TQA32" s="78"/>
      <c r="TQB32" s="78"/>
      <c r="TQC32" s="78"/>
      <c r="TQD32" s="78"/>
      <c r="TQE32" s="78"/>
      <c r="TQF32" s="78"/>
      <c r="TQG32" s="78"/>
      <c r="TQH32" s="78"/>
      <c r="TQI32" s="78"/>
      <c r="TQJ32" s="78"/>
      <c r="TQK32" s="78"/>
      <c r="TQL32" s="78"/>
      <c r="TQM32" s="78"/>
      <c r="TQN32" s="78"/>
      <c r="TQO32" s="78"/>
      <c r="TQP32" s="78"/>
      <c r="TQQ32" s="78"/>
      <c r="TQR32" s="78"/>
      <c r="TQS32" s="78"/>
      <c r="TQT32" s="78"/>
      <c r="TQU32" s="78"/>
      <c r="TQV32" s="78"/>
      <c r="TQW32" s="78"/>
      <c r="TQX32" s="78"/>
      <c r="TQY32" s="78"/>
      <c r="TQZ32" s="78"/>
      <c r="TRA32" s="78"/>
      <c r="TRB32" s="78"/>
      <c r="TRC32" s="78"/>
      <c r="TRD32" s="78"/>
      <c r="TRE32" s="78"/>
      <c r="TRF32" s="78"/>
      <c r="TRG32" s="78"/>
      <c r="TRH32" s="78"/>
      <c r="TRI32" s="78"/>
      <c r="TRJ32" s="78"/>
      <c r="TRK32" s="78"/>
      <c r="TRL32" s="78"/>
      <c r="TRM32" s="78"/>
      <c r="TRN32" s="78"/>
      <c r="TRO32" s="78"/>
      <c r="TRP32" s="78"/>
      <c r="TRQ32" s="78"/>
      <c r="TRR32" s="78"/>
      <c r="TRS32" s="78"/>
      <c r="TRT32" s="78"/>
      <c r="TRU32" s="78"/>
      <c r="TRV32" s="78"/>
      <c r="TRW32" s="78"/>
      <c r="TRX32" s="78"/>
      <c r="TRY32" s="78"/>
      <c r="TRZ32" s="78"/>
      <c r="TSA32" s="78"/>
      <c r="TSB32" s="78"/>
      <c r="TSC32" s="78"/>
      <c r="TSD32" s="78"/>
      <c r="TSE32" s="78"/>
      <c r="TSF32" s="78"/>
      <c r="TSG32" s="78"/>
      <c r="TSH32" s="78"/>
      <c r="TSI32" s="78"/>
      <c r="TSJ32" s="78"/>
      <c r="TSK32" s="78"/>
      <c r="TSL32" s="78"/>
      <c r="TSM32" s="78"/>
      <c r="TSN32" s="78"/>
      <c r="TSO32" s="78"/>
      <c r="TSP32" s="78"/>
      <c r="TSQ32" s="78"/>
      <c r="TSR32" s="78"/>
      <c r="TSS32" s="78"/>
      <c r="TST32" s="78"/>
      <c r="TSU32" s="78"/>
      <c r="TSV32" s="78"/>
      <c r="TSW32" s="78"/>
      <c r="TSX32" s="78"/>
      <c r="TSY32" s="78"/>
      <c r="TSZ32" s="78"/>
      <c r="TTA32" s="78"/>
      <c r="TTB32" s="78"/>
      <c r="TTC32" s="78"/>
      <c r="TTD32" s="78"/>
      <c r="TTE32" s="78"/>
      <c r="TTF32" s="78"/>
      <c r="TTG32" s="78"/>
      <c r="TTH32" s="78"/>
      <c r="TTI32" s="78"/>
      <c r="TTJ32" s="78"/>
      <c r="TTK32" s="78"/>
      <c r="TTL32" s="78"/>
      <c r="TTM32" s="78"/>
      <c r="TTN32" s="78"/>
      <c r="TTO32" s="78"/>
      <c r="TTP32" s="78"/>
      <c r="TTQ32" s="78"/>
      <c r="TTR32" s="78"/>
      <c r="TTS32" s="78"/>
      <c r="TTT32" s="78"/>
      <c r="TTU32" s="78"/>
      <c r="TTV32" s="78"/>
      <c r="TTW32" s="78"/>
      <c r="TTX32" s="78"/>
      <c r="TTY32" s="78"/>
      <c r="TTZ32" s="78"/>
      <c r="TUA32" s="78"/>
      <c r="TUB32" s="78"/>
      <c r="TUC32" s="78"/>
      <c r="TUD32" s="78"/>
      <c r="TUE32" s="78"/>
      <c r="TUF32" s="78"/>
      <c r="TUG32" s="78"/>
      <c r="TUH32" s="78"/>
      <c r="TUI32" s="78"/>
      <c r="TUJ32" s="78"/>
      <c r="TUK32" s="78"/>
      <c r="TUL32" s="78"/>
      <c r="TUM32" s="78"/>
      <c r="TUN32" s="78"/>
      <c r="TUO32" s="78"/>
      <c r="TUP32" s="78"/>
      <c r="TUQ32" s="78"/>
      <c r="TUR32" s="78"/>
      <c r="TUS32" s="78"/>
      <c r="TUT32" s="78"/>
      <c r="TUU32" s="78"/>
      <c r="TUV32" s="78"/>
      <c r="TUW32" s="78"/>
      <c r="TUX32" s="78"/>
      <c r="TUY32" s="78"/>
      <c r="TUZ32" s="78"/>
      <c r="TVA32" s="78"/>
      <c r="TVB32" s="78"/>
      <c r="TVC32" s="78"/>
      <c r="TVD32" s="78"/>
      <c r="TVE32" s="78"/>
      <c r="TVF32" s="78"/>
      <c r="TVG32" s="78"/>
      <c r="TVH32" s="78"/>
      <c r="TVI32" s="78"/>
      <c r="TVJ32" s="78"/>
      <c r="TVK32" s="78"/>
      <c r="TVL32" s="78"/>
      <c r="TVM32" s="78"/>
      <c r="TVN32" s="78"/>
      <c r="TVO32" s="78"/>
      <c r="TVP32" s="78"/>
      <c r="TVQ32" s="78"/>
      <c r="TVR32" s="78"/>
      <c r="TVS32" s="78"/>
      <c r="TVT32" s="78"/>
      <c r="TVU32" s="78"/>
      <c r="TVV32" s="78"/>
      <c r="TVW32" s="78"/>
      <c r="TVX32" s="78"/>
      <c r="TVY32" s="78"/>
      <c r="TVZ32" s="78"/>
      <c r="TWA32" s="78"/>
      <c r="TWB32" s="78"/>
      <c r="TWC32" s="78"/>
      <c r="TWD32" s="78"/>
      <c r="TWE32" s="78"/>
      <c r="TWF32" s="78"/>
      <c r="TWG32" s="78"/>
      <c r="TWH32" s="78"/>
      <c r="TWI32" s="78"/>
      <c r="TWJ32" s="78"/>
      <c r="TWK32" s="78"/>
      <c r="TWL32" s="78"/>
      <c r="TWM32" s="78"/>
      <c r="TWN32" s="78"/>
      <c r="TWO32" s="78"/>
      <c r="TWP32" s="78"/>
      <c r="TWQ32" s="78"/>
      <c r="TWR32" s="78"/>
      <c r="TWS32" s="78"/>
      <c r="TWT32" s="78"/>
      <c r="TWU32" s="78"/>
      <c r="TWV32" s="78"/>
      <c r="TWW32" s="78"/>
      <c r="TWX32" s="78"/>
      <c r="TWY32" s="78"/>
      <c r="TWZ32" s="78"/>
      <c r="TXA32" s="78"/>
      <c r="TXB32" s="78"/>
      <c r="TXC32" s="78"/>
      <c r="TXD32" s="78"/>
      <c r="TXE32" s="78"/>
      <c r="TXF32" s="78"/>
      <c r="TXG32" s="78"/>
      <c r="TXH32" s="78"/>
      <c r="TXI32" s="78"/>
      <c r="TXJ32" s="78"/>
      <c r="TXK32" s="78"/>
      <c r="TXL32" s="78"/>
      <c r="TXM32" s="78"/>
      <c r="TXN32" s="78"/>
      <c r="TXO32" s="78"/>
      <c r="TXP32" s="78"/>
      <c r="TXQ32" s="78"/>
      <c r="TXR32" s="78"/>
      <c r="TXS32" s="78"/>
      <c r="TXT32" s="78"/>
      <c r="TXU32" s="78"/>
      <c r="TXV32" s="78"/>
      <c r="TXW32" s="78"/>
      <c r="TXX32" s="78"/>
      <c r="TXY32" s="78"/>
      <c r="TXZ32" s="78"/>
      <c r="TYA32" s="78"/>
      <c r="TYB32" s="78"/>
      <c r="TYC32" s="78"/>
      <c r="TYD32" s="78"/>
      <c r="TYE32" s="78"/>
      <c r="TYF32" s="78"/>
      <c r="TYG32" s="78"/>
      <c r="TYH32" s="78"/>
      <c r="TYI32" s="78"/>
      <c r="TYJ32" s="78"/>
      <c r="TYK32" s="78"/>
      <c r="TYL32" s="78"/>
      <c r="TYM32" s="78"/>
      <c r="TYN32" s="78"/>
      <c r="TYO32" s="78"/>
      <c r="TYP32" s="78"/>
      <c r="TYQ32" s="78"/>
      <c r="TYR32" s="78"/>
      <c r="TYS32" s="78"/>
      <c r="TYT32" s="78"/>
      <c r="TYU32" s="78"/>
      <c r="TYV32" s="78"/>
      <c r="TYW32" s="78"/>
      <c r="TYX32" s="78"/>
      <c r="TYY32" s="78"/>
      <c r="TYZ32" s="78"/>
      <c r="TZA32" s="78"/>
      <c r="TZB32" s="78"/>
      <c r="TZC32" s="78"/>
      <c r="TZD32" s="78"/>
      <c r="TZE32" s="78"/>
      <c r="TZF32" s="78"/>
      <c r="TZG32" s="78"/>
      <c r="TZH32" s="78"/>
      <c r="TZI32" s="78"/>
      <c r="TZJ32" s="78"/>
      <c r="TZK32" s="78"/>
      <c r="TZL32" s="78"/>
      <c r="TZM32" s="78"/>
      <c r="TZN32" s="78"/>
      <c r="TZO32" s="78"/>
      <c r="TZP32" s="78"/>
      <c r="TZQ32" s="78"/>
      <c r="TZR32" s="78"/>
      <c r="TZS32" s="78"/>
      <c r="TZT32" s="78"/>
      <c r="TZU32" s="78"/>
      <c r="TZV32" s="78"/>
      <c r="TZW32" s="78"/>
      <c r="TZX32" s="78"/>
      <c r="TZY32" s="78"/>
      <c r="TZZ32" s="78"/>
      <c r="UAA32" s="78"/>
      <c r="UAB32" s="78"/>
      <c r="UAC32" s="78"/>
      <c r="UAD32" s="78"/>
      <c r="UAE32" s="78"/>
      <c r="UAF32" s="78"/>
      <c r="UAG32" s="78"/>
      <c r="UAH32" s="78"/>
      <c r="UAI32" s="78"/>
      <c r="UAJ32" s="78"/>
      <c r="UAK32" s="78"/>
      <c r="UAL32" s="78"/>
      <c r="UAM32" s="78"/>
      <c r="UAN32" s="78"/>
      <c r="UAO32" s="78"/>
      <c r="UAP32" s="78"/>
      <c r="UAQ32" s="78"/>
      <c r="UAR32" s="78"/>
      <c r="UAS32" s="78"/>
      <c r="UAT32" s="78"/>
      <c r="UAU32" s="78"/>
      <c r="UAV32" s="78"/>
      <c r="UAW32" s="78"/>
      <c r="UAX32" s="78"/>
      <c r="UAY32" s="78"/>
      <c r="UAZ32" s="78"/>
      <c r="UBA32" s="78"/>
      <c r="UBB32" s="78"/>
      <c r="UBC32" s="78"/>
      <c r="UBD32" s="78"/>
      <c r="UBE32" s="78"/>
      <c r="UBF32" s="78"/>
      <c r="UBG32" s="78"/>
      <c r="UBH32" s="78"/>
      <c r="UBI32" s="78"/>
      <c r="UBJ32" s="78"/>
      <c r="UBK32" s="78"/>
      <c r="UBL32" s="78"/>
      <c r="UBM32" s="78"/>
      <c r="UBN32" s="78"/>
      <c r="UBO32" s="78"/>
      <c r="UBP32" s="78"/>
      <c r="UBQ32" s="78"/>
      <c r="UBR32" s="78"/>
      <c r="UBS32" s="78"/>
      <c r="UBT32" s="78"/>
      <c r="UBU32" s="78"/>
      <c r="UBV32" s="78"/>
      <c r="UBW32" s="78"/>
      <c r="UBX32" s="78"/>
      <c r="UBY32" s="78"/>
      <c r="UBZ32" s="78"/>
      <c r="UCA32" s="78"/>
      <c r="UCB32" s="78"/>
      <c r="UCC32" s="78"/>
      <c r="UCD32" s="78"/>
      <c r="UCE32" s="78"/>
      <c r="UCF32" s="78"/>
      <c r="UCG32" s="78"/>
      <c r="UCH32" s="78"/>
      <c r="UCI32" s="78"/>
      <c r="UCJ32" s="78"/>
      <c r="UCK32" s="78"/>
      <c r="UCL32" s="78"/>
      <c r="UCM32" s="78"/>
      <c r="UCN32" s="78"/>
      <c r="UCO32" s="78"/>
      <c r="UCP32" s="78"/>
      <c r="UCQ32" s="78"/>
      <c r="UCR32" s="78"/>
      <c r="UCS32" s="78"/>
      <c r="UCT32" s="78"/>
      <c r="UCU32" s="78"/>
      <c r="UCV32" s="78"/>
      <c r="UCW32" s="78"/>
      <c r="UCX32" s="78"/>
      <c r="UCY32" s="78"/>
      <c r="UCZ32" s="78"/>
      <c r="UDA32" s="78"/>
      <c r="UDB32" s="78"/>
      <c r="UDC32" s="78"/>
      <c r="UDD32" s="78"/>
      <c r="UDE32" s="78"/>
      <c r="UDF32" s="78"/>
      <c r="UDG32" s="78"/>
      <c r="UDH32" s="78"/>
      <c r="UDI32" s="78"/>
      <c r="UDJ32" s="78"/>
      <c r="UDK32" s="78"/>
      <c r="UDL32" s="78"/>
      <c r="UDM32" s="78"/>
      <c r="UDN32" s="78"/>
      <c r="UDO32" s="78"/>
      <c r="UDP32" s="78"/>
      <c r="UDQ32" s="78"/>
      <c r="UDR32" s="78"/>
      <c r="UDS32" s="78"/>
      <c r="UDT32" s="78"/>
      <c r="UDU32" s="78"/>
      <c r="UDV32" s="78"/>
      <c r="UDW32" s="78"/>
      <c r="UDX32" s="78"/>
      <c r="UDY32" s="78"/>
      <c r="UDZ32" s="78"/>
      <c r="UEA32" s="78"/>
      <c r="UEB32" s="78"/>
      <c r="UEC32" s="78"/>
      <c r="UED32" s="78"/>
      <c r="UEE32" s="78"/>
      <c r="UEF32" s="78"/>
      <c r="UEG32" s="78"/>
      <c r="UEH32" s="78"/>
      <c r="UEI32" s="78"/>
      <c r="UEJ32" s="78"/>
      <c r="UEK32" s="78"/>
      <c r="UEL32" s="78"/>
      <c r="UEM32" s="78"/>
      <c r="UEN32" s="78"/>
      <c r="UEO32" s="78"/>
      <c r="UEP32" s="78"/>
      <c r="UEQ32" s="78"/>
      <c r="UER32" s="78"/>
      <c r="UES32" s="78"/>
      <c r="UET32" s="78"/>
      <c r="UEU32" s="78"/>
      <c r="UEV32" s="78"/>
      <c r="UEW32" s="78"/>
      <c r="UEX32" s="78"/>
      <c r="UEY32" s="78"/>
      <c r="UEZ32" s="78"/>
      <c r="UFA32" s="78"/>
      <c r="UFB32" s="78"/>
      <c r="UFC32" s="78"/>
      <c r="UFD32" s="78"/>
      <c r="UFE32" s="78"/>
      <c r="UFF32" s="78"/>
      <c r="UFG32" s="78"/>
      <c r="UFH32" s="78"/>
      <c r="UFI32" s="78"/>
      <c r="UFJ32" s="78"/>
      <c r="UFK32" s="78"/>
      <c r="UFL32" s="78"/>
      <c r="UFM32" s="78"/>
      <c r="UFN32" s="78"/>
      <c r="UFO32" s="78"/>
      <c r="UFP32" s="78"/>
      <c r="UFQ32" s="78"/>
      <c r="UFR32" s="78"/>
      <c r="UFS32" s="78"/>
      <c r="UFT32" s="78"/>
      <c r="UFU32" s="78"/>
      <c r="UFV32" s="78"/>
      <c r="UFW32" s="78"/>
      <c r="UFX32" s="78"/>
      <c r="UFY32" s="78"/>
      <c r="UFZ32" s="78"/>
      <c r="UGA32" s="78"/>
      <c r="UGB32" s="78"/>
      <c r="UGC32" s="78"/>
      <c r="UGD32" s="78"/>
      <c r="UGE32" s="78"/>
      <c r="UGF32" s="78"/>
      <c r="UGG32" s="78"/>
      <c r="UGH32" s="78"/>
      <c r="UGI32" s="78"/>
      <c r="UGJ32" s="78"/>
      <c r="UGK32" s="78"/>
      <c r="UGL32" s="78"/>
      <c r="UGM32" s="78"/>
      <c r="UGN32" s="78"/>
      <c r="UGO32" s="78"/>
      <c r="UGP32" s="78"/>
      <c r="UGQ32" s="78"/>
      <c r="UGR32" s="78"/>
      <c r="UGS32" s="78"/>
      <c r="UGT32" s="78"/>
      <c r="UGU32" s="78"/>
      <c r="UGV32" s="78"/>
      <c r="UGW32" s="78"/>
      <c r="UGX32" s="78"/>
      <c r="UGY32" s="78"/>
      <c r="UGZ32" s="78"/>
      <c r="UHA32" s="78"/>
      <c r="UHB32" s="78"/>
      <c r="UHC32" s="78"/>
      <c r="UHD32" s="78"/>
      <c r="UHE32" s="78"/>
      <c r="UHF32" s="78"/>
      <c r="UHG32" s="78"/>
      <c r="UHH32" s="78"/>
      <c r="UHI32" s="78"/>
      <c r="UHJ32" s="78"/>
      <c r="UHK32" s="78"/>
      <c r="UHL32" s="78"/>
      <c r="UHM32" s="78"/>
      <c r="UHN32" s="78"/>
      <c r="UHO32" s="78"/>
      <c r="UHP32" s="78"/>
      <c r="UHQ32" s="78"/>
      <c r="UHR32" s="78"/>
      <c r="UHS32" s="78"/>
      <c r="UHT32" s="78"/>
      <c r="UHU32" s="78"/>
      <c r="UHV32" s="78"/>
      <c r="UHW32" s="78"/>
      <c r="UHX32" s="78"/>
      <c r="UHY32" s="78"/>
      <c r="UHZ32" s="78"/>
      <c r="UIA32" s="78"/>
      <c r="UIB32" s="78"/>
      <c r="UIC32" s="78"/>
      <c r="UID32" s="78"/>
      <c r="UIE32" s="78"/>
      <c r="UIF32" s="78"/>
      <c r="UIG32" s="78"/>
      <c r="UIH32" s="78"/>
      <c r="UII32" s="78"/>
      <c r="UIJ32" s="78"/>
      <c r="UIK32" s="78"/>
      <c r="UIL32" s="78"/>
      <c r="UIM32" s="78"/>
      <c r="UIN32" s="78"/>
      <c r="UIO32" s="78"/>
      <c r="UIP32" s="78"/>
      <c r="UIQ32" s="78"/>
      <c r="UIR32" s="78"/>
      <c r="UIS32" s="78"/>
      <c r="UIT32" s="78"/>
      <c r="UIU32" s="78"/>
      <c r="UIV32" s="78"/>
      <c r="UIW32" s="78"/>
      <c r="UIX32" s="78"/>
      <c r="UIY32" s="78"/>
      <c r="UIZ32" s="78"/>
      <c r="UJA32" s="78"/>
      <c r="UJB32" s="78"/>
      <c r="UJC32" s="78"/>
      <c r="UJD32" s="78"/>
      <c r="UJE32" s="78"/>
      <c r="UJF32" s="78"/>
      <c r="UJG32" s="78"/>
      <c r="UJH32" s="78"/>
      <c r="UJI32" s="78"/>
      <c r="UJJ32" s="78"/>
      <c r="UJK32" s="78"/>
      <c r="UJL32" s="78"/>
      <c r="UJM32" s="78"/>
      <c r="UJN32" s="78"/>
      <c r="UJO32" s="78"/>
      <c r="UJP32" s="78"/>
      <c r="UJQ32" s="78"/>
      <c r="UJR32" s="78"/>
      <c r="UJS32" s="78"/>
      <c r="UJT32" s="78"/>
      <c r="UJU32" s="78"/>
      <c r="UJV32" s="78"/>
      <c r="UJW32" s="78"/>
      <c r="UJX32" s="78"/>
      <c r="UJY32" s="78"/>
      <c r="UJZ32" s="78"/>
      <c r="UKA32" s="78"/>
      <c r="UKB32" s="78"/>
      <c r="UKC32" s="78"/>
      <c r="UKD32" s="78"/>
      <c r="UKE32" s="78"/>
      <c r="UKF32" s="78"/>
      <c r="UKG32" s="78"/>
      <c r="UKH32" s="78"/>
      <c r="UKI32" s="78"/>
      <c r="UKJ32" s="78"/>
      <c r="UKK32" s="78"/>
      <c r="UKL32" s="78"/>
      <c r="UKM32" s="78"/>
      <c r="UKN32" s="78"/>
      <c r="UKO32" s="78"/>
      <c r="UKP32" s="78"/>
      <c r="UKQ32" s="78"/>
      <c r="UKR32" s="78"/>
      <c r="UKS32" s="78"/>
      <c r="UKT32" s="78"/>
      <c r="UKU32" s="78"/>
      <c r="UKV32" s="78"/>
      <c r="UKW32" s="78"/>
      <c r="UKX32" s="78"/>
      <c r="UKY32" s="78"/>
      <c r="UKZ32" s="78"/>
      <c r="ULA32" s="78"/>
      <c r="ULB32" s="78"/>
      <c r="ULC32" s="78"/>
      <c r="ULD32" s="78"/>
      <c r="ULE32" s="78"/>
      <c r="ULF32" s="78"/>
      <c r="ULG32" s="78"/>
      <c r="ULH32" s="78"/>
      <c r="ULI32" s="78"/>
      <c r="ULJ32" s="78"/>
      <c r="ULK32" s="78"/>
      <c r="ULL32" s="78"/>
      <c r="ULM32" s="78"/>
      <c r="ULN32" s="78"/>
      <c r="ULO32" s="78"/>
      <c r="ULP32" s="78"/>
      <c r="ULQ32" s="78"/>
      <c r="ULR32" s="78"/>
      <c r="ULS32" s="78"/>
      <c r="ULT32" s="78"/>
      <c r="ULU32" s="78"/>
      <c r="ULV32" s="78"/>
      <c r="ULW32" s="78"/>
      <c r="ULX32" s="78"/>
      <c r="ULY32" s="78"/>
      <c r="ULZ32" s="78"/>
      <c r="UMA32" s="78"/>
      <c r="UMB32" s="78"/>
      <c r="UMC32" s="78"/>
      <c r="UMD32" s="78"/>
      <c r="UME32" s="78"/>
      <c r="UMF32" s="78"/>
      <c r="UMG32" s="78"/>
      <c r="UMH32" s="78"/>
      <c r="UMI32" s="78"/>
      <c r="UMJ32" s="78"/>
      <c r="UMK32" s="78"/>
      <c r="UML32" s="78"/>
      <c r="UMM32" s="78"/>
      <c r="UMN32" s="78"/>
      <c r="UMO32" s="78"/>
      <c r="UMP32" s="78"/>
      <c r="UMQ32" s="78"/>
      <c r="UMR32" s="78"/>
      <c r="UMS32" s="78"/>
      <c r="UMT32" s="78"/>
      <c r="UMU32" s="78"/>
      <c r="UMV32" s="78"/>
      <c r="UMW32" s="78"/>
      <c r="UMX32" s="78"/>
      <c r="UMY32" s="78"/>
      <c r="UMZ32" s="78"/>
      <c r="UNA32" s="78"/>
      <c r="UNB32" s="78"/>
      <c r="UNC32" s="78"/>
      <c r="UND32" s="78"/>
      <c r="UNE32" s="78"/>
      <c r="UNF32" s="78"/>
      <c r="UNG32" s="78"/>
      <c r="UNH32" s="78"/>
      <c r="UNI32" s="78"/>
      <c r="UNJ32" s="78"/>
      <c r="UNK32" s="78"/>
      <c r="UNL32" s="78"/>
      <c r="UNM32" s="78"/>
      <c r="UNN32" s="78"/>
      <c r="UNO32" s="78"/>
      <c r="UNP32" s="78"/>
      <c r="UNQ32" s="78"/>
      <c r="UNR32" s="78"/>
      <c r="UNS32" s="78"/>
      <c r="UNT32" s="78"/>
      <c r="UNU32" s="78"/>
      <c r="UNV32" s="78"/>
      <c r="UNW32" s="78"/>
      <c r="UNX32" s="78"/>
      <c r="UNY32" s="78"/>
      <c r="UNZ32" s="78"/>
      <c r="UOA32" s="78"/>
      <c r="UOB32" s="78"/>
      <c r="UOC32" s="78"/>
      <c r="UOD32" s="78"/>
      <c r="UOE32" s="78"/>
      <c r="UOF32" s="78"/>
      <c r="UOG32" s="78"/>
      <c r="UOH32" s="78"/>
      <c r="UOI32" s="78"/>
      <c r="UOJ32" s="78"/>
      <c r="UOK32" s="78"/>
      <c r="UOL32" s="78"/>
      <c r="UOM32" s="78"/>
      <c r="UON32" s="78"/>
      <c r="UOO32" s="78"/>
      <c r="UOP32" s="78"/>
      <c r="UOQ32" s="78"/>
      <c r="UOR32" s="78"/>
      <c r="UOS32" s="78"/>
      <c r="UOT32" s="78"/>
      <c r="UOU32" s="78"/>
      <c r="UOV32" s="78"/>
      <c r="UOW32" s="78"/>
      <c r="UOX32" s="78"/>
      <c r="UOY32" s="78"/>
      <c r="UOZ32" s="78"/>
      <c r="UPA32" s="78"/>
      <c r="UPB32" s="78"/>
      <c r="UPC32" s="78"/>
      <c r="UPD32" s="78"/>
      <c r="UPE32" s="78"/>
      <c r="UPF32" s="78"/>
      <c r="UPG32" s="78"/>
      <c r="UPH32" s="78"/>
      <c r="UPI32" s="78"/>
      <c r="UPJ32" s="78"/>
      <c r="UPK32" s="78"/>
      <c r="UPL32" s="78"/>
      <c r="UPM32" s="78"/>
      <c r="UPN32" s="78"/>
      <c r="UPO32" s="78"/>
      <c r="UPP32" s="78"/>
      <c r="UPQ32" s="78"/>
      <c r="UPR32" s="78"/>
      <c r="UPS32" s="78"/>
      <c r="UPT32" s="78"/>
      <c r="UPU32" s="78"/>
      <c r="UPV32" s="78"/>
      <c r="UPW32" s="78"/>
      <c r="UPX32" s="78"/>
      <c r="UPY32" s="78"/>
      <c r="UPZ32" s="78"/>
      <c r="UQA32" s="78"/>
      <c r="UQB32" s="78"/>
      <c r="UQC32" s="78"/>
      <c r="UQD32" s="78"/>
      <c r="UQE32" s="78"/>
      <c r="UQF32" s="78"/>
      <c r="UQG32" s="78"/>
      <c r="UQH32" s="78"/>
      <c r="UQI32" s="78"/>
      <c r="UQJ32" s="78"/>
      <c r="UQK32" s="78"/>
      <c r="UQL32" s="78"/>
      <c r="UQM32" s="78"/>
      <c r="UQN32" s="78"/>
      <c r="UQO32" s="78"/>
      <c r="UQP32" s="78"/>
      <c r="UQQ32" s="78"/>
      <c r="UQR32" s="78"/>
      <c r="UQS32" s="78"/>
      <c r="UQT32" s="78"/>
      <c r="UQU32" s="78"/>
      <c r="UQV32" s="78"/>
      <c r="UQW32" s="78"/>
      <c r="UQX32" s="78"/>
      <c r="UQY32" s="78"/>
      <c r="UQZ32" s="78"/>
      <c r="URA32" s="78"/>
      <c r="URB32" s="78"/>
      <c r="URC32" s="78"/>
      <c r="URD32" s="78"/>
      <c r="URE32" s="78"/>
      <c r="URF32" s="78"/>
      <c r="URG32" s="78"/>
      <c r="URH32" s="78"/>
      <c r="URI32" s="78"/>
      <c r="URJ32" s="78"/>
      <c r="URK32" s="78"/>
      <c r="URL32" s="78"/>
      <c r="URM32" s="78"/>
      <c r="URN32" s="78"/>
      <c r="URO32" s="78"/>
      <c r="URP32" s="78"/>
      <c r="URQ32" s="78"/>
      <c r="URR32" s="78"/>
      <c r="URS32" s="78"/>
      <c r="URT32" s="78"/>
      <c r="URU32" s="78"/>
      <c r="URV32" s="78"/>
      <c r="URW32" s="78"/>
      <c r="URX32" s="78"/>
      <c r="URY32" s="78"/>
      <c r="URZ32" s="78"/>
      <c r="USA32" s="78"/>
      <c r="USB32" s="78"/>
      <c r="USC32" s="78"/>
      <c r="USD32" s="78"/>
      <c r="USE32" s="78"/>
      <c r="USF32" s="78"/>
      <c r="USG32" s="78"/>
      <c r="USH32" s="78"/>
      <c r="USI32" s="78"/>
      <c r="USJ32" s="78"/>
      <c r="USK32" s="78"/>
      <c r="USL32" s="78"/>
      <c r="USM32" s="78"/>
      <c r="USN32" s="78"/>
      <c r="USO32" s="78"/>
      <c r="USP32" s="78"/>
      <c r="USQ32" s="78"/>
      <c r="USR32" s="78"/>
      <c r="USS32" s="78"/>
      <c r="UST32" s="78"/>
      <c r="USU32" s="78"/>
      <c r="USV32" s="78"/>
      <c r="USW32" s="78"/>
      <c r="USX32" s="78"/>
      <c r="USY32" s="78"/>
      <c r="USZ32" s="78"/>
      <c r="UTA32" s="78"/>
      <c r="UTB32" s="78"/>
      <c r="UTC32" s="78"/>
      <c r="UTD32" s="78"/>
      <c r="UTE32" s="78"/>
      <c r="UTF32" s="78"/>
      <c r="UTG32" s="78"/>
      <c r="UTH32" s="78"/>
      <c r="UTI32" s="78"/>
      <c r="UTJ32" s="78"/>
      <c r="UTK32" s="78"/>
      <c r="UTL32" s="78"/>
      <c r="UTM32" s="78"/>
      <c r="UTN32" s="78"/>
      <c r="UTO32" s="78"/>
      <c r="UTP32" s="78"/>
      <c r="UTQ32" s="78"/>
      <c r="UTR32" s="78"/>
      <c r="UTS32" s="78"/>
      <c r="UTT32" s="78"/>
      <c r="UTU32" s="78"/>
      <c r="UTV32" s="78"/>
      <c r="UTW32" s="78"/>
      <c r="UTX32" s="78"/>
      <c r="UTY32" s="78"/>
      <c r="UTZ32" s="78"/>
      <c r="UUA32" s="78"/>
      <c r="UUB32" s="78"/>
      <c r="UUC32" s="78"/>
      <c r="UUD32" s="78"/>
      <c r="UUE32" s="78"/>
      <c r="UUF32" s="78"/>
      <c r="UUG32" s="78"/>
      <c r="UUH32" s="78"/>
      <c r="UUI32" s="78"/>
      <c r="UUJ32" s="78"/>
      <c r="UUK32" s="78"/>
      <c r="UUL32" s="78"/>
      <c r="UUM32" s="78"/>
      <c r="UUN32" s="78"/>
      <c r="UUO32" s="78"/>
      <c r="UUP32" s="78"/>
      <c r="UUQ32" s="78"/>
      <c r="UUR32" s="78"/>
      <c r="UUS32" s="78"/>
      <c r="UUT32" s="78"/>
      <c r="UUU32" s="78"/>
      <c r="UUV32" s="78"/>
      <c r="UUW32" s="78"/>
      <c r="UUX32" s="78"/>
      <c r="UUY32" s="78"/>
      <c r="UUZ32" s="78"/>
      <c r="UVA32" s="78"/>
      <c r="UVB32" s="78"/>
      <c r="UVC32" s="78"/>
      <c r="UVD32" s="78"/>
      <c r="UVE32" s="78"/>
      <c r="UVF32" s="78"/>
      <c r="UVG32" s="78"/>
      <c r="UVH32" s="78"/>
      <c r="UVI32" s="78"/>
      <c r="UVJ32" s="78"/>
      <c r="UVK32" s="78"/>
      <c r="UVL32" s="78"/>
      <c r="UVM32" s="78"/>
      <c r="UVN32" s="78"/>
      <c r="UVO32" s="78"/>
      <c r="UVP32" s="78"/>
      <c r="UVQ32" s="78"/>
      <c r="UVR32" s="78"/>
      <c r="UVS32" s="78"/>
      <c r="UVT32" s="78"/>
      <c r="UVU32" s="78"/>
      <c r="UVV32" s="78"/>
      <c r="UVW32" s="78"/>
      <c r="UVX32" s="78"/>
      <c r="UVY32" s="78"/>
      <c r="UVZ32" s="78"/>
      <c r="UWA32" s="78"/>
      <c r="UWB32" s="78"/>
      <c r="UWC32" s="78"/>
      <c r="UWD32" s="78"/>
      <c r="UWE32" s="78"/>
      <c r="UWF32" s="78"/>
      <c r="UWG32" s="78"/>
      <c r="UWH32" s="78"/>
      <c r="UWI32" s="78"/>
      <c r="UWJ32" s="78"/>
      <c r="UWK32" s="78"/>
      <c r="UWL32" s="78"/>
      <c r="UWM32" s="78"/>
      <c r="UWN32" s="78"/>
      <c r="UWO32" s="78"/>
      <c r="UWP32" s="78"/>
      <c r="UWQ32" s="78"/>
      <c r="UWR32" s="78"/>
      <c r="UWS32" s="78"/>
      <c r="UWT32" s="78"/>
      <c r="UWU32" s="78"/>
      <c r="UWV32" s="78"/>
      <c r="UWW32" s="78"/>
      <c r="UWX32" s="78"/>
      <c r="UWY32" s="78"/>
      <c r="UWZ32" s="78"/>
      <c r="UXA32" s="78"/>
      <c r="UXB32" s="78"/>
      <c r="UXC32" s="78"/>
      <c r="UXD32" s="78"/>
      <c r="UXE32" s="78"/>
      <c r="UXF32" s="78"/>
      <c r="UXG32" s="78"/>
      <c r="UXH32" s="78"/>
      <c r="UXI32" s="78"/>
      <c r="UXJ32" s="78"/>
      <c r="UXK32" s="78"/>
      <c r="UXL32" s="78"/>
      <c r="UXM32" s="78"/>
      <c r="UXN32" s="78"/>
      <c r="UXO32" s="78"/>
      <c r="UXP32" s="78"/>
      <c r="UXQ32" s="78"/>
      <c r="UXR32" s="78"/>
      <c r="UXS32" s="78"/>
      <c r="UXT32" s="78"/>
      <c r="UXU32" s="78"/>
      <c r="UXV32" s="78"/>
      <c r="UXW32" s="78"/>
      <c r="UXX32" s="78"/>
      <c r="UXY32" s="78"/>
      <c r="UXZ32" s="78"/>
      <c r="UYA32" s="78"/>
      <c r="UYB32" s="78"/>
      <c r="UYC32" s="78"/>
      <c r="UYD32" s="78"/>
      <c r="UYE32" s="78"/>
      <c r="UYF32" s="78"/>
      <c r="UYG32" s="78"/>
      <c r="UYH32" s="78"/>
      <c r="UYI32" s="78"/>
      <c r="UYJ32" s="78"/>
      <c r="UYK32" s="78"/>
      <c r="UYL32" s="78"/>
      <c r="UYM32" s="78"/>
      <c r="UYN32" s="78"/>
      <c r="UYO32" s="78"/>
      <c r="UYP32" s="78"/>
      <c r="UYQ32" s="78"/>
      <c r="UYR32" s="78"/>
      <c r="UYS32" s="78"/>
      <c r="UYT32" s="78"/>
      <c r="UYU32" s="78"/>
      <c r="UYV32" s="78"/>
      <c r="UYW32" s="78"/>
      <c r="UYX32" s="78"/>
      <c r="UYY32" s="78"/>
      <c r="UYZ32" s="78"/>
      <c r="UZA32" s="78"/>
      <c r="UZB32" s="78"/>
      <c r="UZC32" s="78"/>
      <c r="UZD32" s="78"/>
      <c r="UZE32" s="78"/>
      <c r="UZF32" s="78"/>
      <c r="UZG32" s="78"/>
      <c r="UZH32" s="78"/>
      <c r="UZI32" s="78"/>
      <c r="UZJ32" s="78"/>
      <c r="UZK32" s="78"/>
      <c r="UZL32" s="78"/>
      <c r="UZM32" s="78"/>
      <c r="UZN32" s="78"/>
      <c r="UZO32" s="78"/>
      <c r="UZP32" s="78"/>
      <c r="UZQ32" s="78"/>
      <c r="UZR32" s="78"/>
      <c r="UZS32" s="78"/>
      <c r="UZT32" s="78"/>
      <c r="UZU32" s="78"/>
      <c r="UZV32" s="78"/>
      <c r="UZW32" s="78"/>
      <c r="UZX32" s="78"/>
      <c r="UZY32" s="78"/>
      <c r="UZZ32" s="78"/>
      <c r="VAA32" s="78"/>
      <c r="VAB32" s="78"/>
      <c r="VAC32" s="78"/>
      <c r="VAD32" s="78"/>
      <c r="VAE32" s="78"/>
      <c r="VAF32" s="78"/>
      <c r="VAG32" s="78"/>
      <c r="VAH32" s="78"/>
      <c r="VAI32" s="78"/>
      <c r="VAJ32" s="78"/>
      <c r="VAK32" s="78"/>
      <c r="VAL32" s="78"/>
      <c r="VAM32" s="78"/>
      <c r="VAN32" s="78"/>
      <c r="VAO32" s="78"/>
      <c r="VAP32" s="78"/>
      <c r="VAQ32" s="78"/>
      <c r="VAR32" s="78"/>
      <c r="VAS32" s="78"/>
      <c r="VAT32" s="78"/>
      <c r="VAU32" s="78"/>
      <c r="VAV32" s="78"/>
      <c r="VAW32" s="78"/>
      <c r="VAX32" s="78"/>
      <c r="VAY32" s="78"/>
      <c r="VAZ32" s="78"/>
      <c r="VBA32" s="78"/>
      <c r="VBB32" s="78"/>
      <c r="VBC32" s="78"/>
      <c r="VBD32" s="78"/>
      <c r="VBE32" s="78"/>
      <c r="VBF32" s="78"/>
      <c r="VBG32" s="78"/>
      <c r="VBH32" s="78"/>
      <c r="VBI32" s="78"/>
      <c r="VBJ32" s="78"/>
      <c r="VBK32" s="78"/>
      <c r="VBL32" s="78"/>
      <c r="VBM32" s="78"/>
      <c r="VBN32" s="78"/>
      <c r="VBO32" s="78"/>
      <c r="VBP32" s="78"/>
      <c r="VBQ32" s="78"/>
      <c r="VBR32" s="78"/>
      <c r="VBS32" s="78"/>
      <c r="VBT32" s="78"/>
      <c r="VBU32" s="78"/>
      <c r="VBV32" s="78"/>
      <c r="VBW32" s="78"/>
      <c r="VBX32" s="78"/>
      <c r="VBY32" s="78"/>
      <c r="VBZ32" s="78"/>
      <c r="VCA32" s="78"/>
      <c r="VCB32" s="78"/>
      <c r="VCC32" s="78"/>
      <c r="VCD32" s="78"/>
      <c r="VCE32" s="78"/>
      <c r="VCF32" s="78"/>
      <c r="VCG32" s="78"/>
      <c r="VCH32" s="78"/>
      <c r="VCI32" s="78"/>
      <c r="VCJ32" s="78"/>
      <c r="VCK32" s="78"/>
      <c r="VCL32" s="78"/>
      <c r="VCM32" s="78"/>
      <c r="VCN32" s="78"/>
      <c r="VCO32" s="78"/>
      <c r="VCP32" s="78"/>
      <c r="VCQ32" s="78"/>
      <c r="VCR32" s="78"/>
      <c r="VCS32" s="78"/>
      <c r="VCT32" s="78"/>
      <c r="VCU32" s="78"/>
      <c r="VCV32" s="78"/>
      <c r="VCW32" s="78"/>
      <c r="VCX32" s="78"/>
      <c r="VCY32" s="78"/>
      <c r="VCZ32" s="78"/>
      <c r="VDA32" s="78"/>
      <c r="VDB32" s="78"/>
      <c r="VDC32" s="78"/>
      <c r="VDD32" s="78"/>
      <c r="VDE32" s="78"/>
      <c r="VDF32" s="78"/>
      <c r="VDG32" s="78"/>
      <c r="VDH32" s="78"/>
      <c r="VDI32" s="78"/>
      <c r="VDJ32" s="78"/>
      <c r="VDK32" s="78"/>
      <c r="VDL32" s="78"/>
      <c r="VDM32" s="78"/>
      <c r="VDN32" s="78"/>
      <c r="VDO32" s="78"/>
      <c r="VDP32" s="78"/>
      <c r="VDQ32" s="78"/>
      <c r="VDR32" s="78"/>
      <c r="VDS32" s="78"/>
      <c r="VDT32" s="78"/>
      <c r="VDU32" s="78"/>
      <c r="VDV32" s="78"/>
      <c r="VDW32" s="78"/>
      <c r="VDX32" s="78"/>
      <c r="VDY32" s="78"/>
      <c r="VDZ32" s="78"/>
      <c r="VEA32" s="78"/>
      <c r="VEB32" s="78"/>
      <c r="VEC32" s="78"/>
      <c r="VED32" s="78"/>
      <c r="VEE32" s="78"/>
      <c r="VEF32" s="78"/>
      <c r="VEG32" s="78"/>
      <c r="VEH32" s="78"/>
      <c r="VEI32" s="78"/>
      <c r="VEJ32" s="78"/>
      <c r="VEK32" s="78"/>
      <c r="VEL32" s="78"/>
      <c r="VEM32" s="78"/>
      <c r="VEN32" s="78"/>
      <c r="VEO32" s="78"/>
      <c r="VEP32" s="78"/>
      <c r="VEQ32" s="78"/>
      <c r="VER32" s="78"/>
      <c r="VES32" s="78"/>
      <c r="VET32" s="78"/>
      <c r="VEU32" s="78"/>
      <c r="VEV32" s="78"/>
      <c r="VEW32" s="78"/>
      <c r="VEX32" s="78"/>
      <c r="VEY32" s="78"/>
      <c r="VEZ32" s="78"/>
      <c r="VFA32" s="78"/>
      <c r="VFB32" s="78"/>
      <c r="VFC32" s="78"/>
      <c r="VFD32" s="78"/>
      <c r="VFE32" s="78"/>
      <c r="VFF32" s="78"/>
      <c r="VFG32" s="78"/>
      <c r="VFH32" s="78"/>
      <c r="VFI32" s="78"/>
      <c r="VFJ32" s="78"/>
      <c r="VFK32" s="78"/>
      <c r="VFL32" s="78"/>
      <c r="VFM32" s="78"/>
      <c r="VFN32" s="78"/>
      <c r="VFO32" s="78"/>
      <c r="VFP32" s="78"/>
      <c r="VFQ32" s="78"/>
      <c r="VFR32" s="78"/>
      <c r="VFS32" s="78"/>
      <c r="VFT32" s="78"/>
      <c r="VFU32" s="78"/>
      <c r="VFV32" s="78"/>
      <c r="VFW32" s="78"/>
      <c r="VFX32" s="78"/>
      <c r="VFY32" s="78"/>
      <c r="VFZ32" s="78"/>
      <c r="VGA32" s="78"/>
      <c r="VGB32" s="78"/>
      <c r="VGC32" s="78"/>
      <c r="VGD32" s="78"/>
      <c r="VGE32" s="78"/>
      <c r="VGF32" s="78"/>
      <c r="VGG32" s="78"/>
      <c r="VGH32" s="78"/>
      <c r="VGI32" s="78"/>
      <c r="VGJ32" s="78"/>
      <c r="VGK32" s="78"/>
      <c r="VGL32" s="78"/>
      <c r="VGM32" s="78"/>
      <c r="VGN32" s="78"/>
      <c r="VGO32" s="78"/>
      <c r="VGP32" s="78"/>
      <c r="VGQ32" s="78"/>
      <c r="VGR32" s="78"/>
      <c r="VGS32" s="78"/>
      <c r="VGT32" s="78"/>
      <c r="VGU32" s="78"/>
      <c r="VGV32" s="78"/>
      <c r="VGW32" s="78"/>
      <c r="VGX32" s="78"/>
      <c r="VGY32" s="78"/>
      <c r="VGZ32" s="78"/>
      <c r="VHA32" s="78"/>
      <c r="VHB32" s="78"/>
      <c r="VHC32" s="78"/>
      <c r="VHD32" s="78"/>
      <c r="VHE32" s="78"/>
      <c r="VHF32" s="78"/>
      <c r="VHG32" s="78"/>
      <c r="VHH32" s="78"/>
      <c r="VHI32" s="78"/>
      <c r="VHJ32" s="78"/>
      <c r="VHK32" s="78"/>
      <c r="VHL32" s="78"/>
      <c r="VHM32" s="78"/>
      <c r="VHN32" s="78"/>
      <c r="VHO32" s="78"/>
      <c r="VHP32" s="78"/>
      <c r="VHQ32" s="78"/>
      <c r="VHR32" s="78"/>
      <c r="VHS32" s="78"/>
      <c r="VHT32" s="78"/>
      <c r="VHU32" s="78"/>
      <c r="VHV32" s="78"/>
      <c r="VHW32" s="78"/>
      <c r="VHX32" s="78"/>
      <c r="VHY32" s="78"/>
      <c r="VHZ32" s="78"/>
      <c r="VIA32" s="78"/>
      <c r="VIB32" s="78"/>
      <c r="VIC32" s="78"/>
      <c r="VID32" s="78"/>
      <c r="VIE32" s="78"/>
      <c r="VIF32" s="78"/>
      <c r="VIG32" s="78"/>
      <c r="VIH32" s="78"/>
      <c r="VII32" s="78"/>
      <c r="VIJ32" s="78"/>
      <c r="VIK32" s="78"/>
      <c r="VIL32" s="78"/>
      <c r="VIM32" s="78"/>
      <c r="VIN32" s="78"/>
      <c r="VIO32" s="78"/>
      <c r="VIP32" s="78"/>
      <c r="VIQ32" s="78"/>
      <c r="VIR32" s="78"/>
      <c r="VIS32" s="78"/>
      <c r="VIT32" s="78"/>
      <c r="VIU32" s="78"/>
      <c r="VIV32" s="78"/>
      <c r="VIW32" s="78"/>
      <c r="VIX32" s="78"/>
      <c r="VIY32" s="78"/>
      <c r="VIZ32" s="78"/>
      <c r="VJA32" s="78"/>
      <c r="VJB32" s="78"/>
      <c r="VJC32" s="78"/>
      <c r="VJD32" s="78"/>
      <c r="VJE32" s="78"/>
      <c r="VJF32" s="78"/>
      <c r="VJG32" s="78"/>
      <c r="VJH32" s="78"/>
      <c r="VJI32" s="78"/>
      <c r="VJJ32" s="78"/>
      <c r="VJK32" s="78"/>
      <c r="VJL32" s="78"/>
      <c r="VJM32" s="78"/>
      <c r="VJN32" s="78"/>
      <c r="VJO32" s="78"/>
      <c r="VJP32" s="78"/>
      <c r="VJQ32" s="78"/>
      <c r="VJR32" s="78"/>
      <c r="VJS32" s="78"/>
      <c r="VJT32" s="78"/>
      <c r="VJU32" s="78"/>
      <c r="VJV32" s="78"/>
      <c r="VJW32" s="78"/>
      <c r="VJX32" s="78"/>
      <c r="VJY32" s="78"/>
      <c r="VJZ32" s="78"/>
      <c r="VKA32" s="78"/>
      <c r="VKB32" s="78"/>
      <c r="VKC32" s="78"/>
      <c r="VKD32" s="78"/>
      <c r="VKE32" s="78"/>
      <c r="VKF32" s="78"/>
      <c r="VKG32" s="78"/>
      <c r="VKH32" s="78"/>
      <c r="VKI32" s="78"/>
      <c r="VKJ32" s="78"/>
      <c r="VKK32" s="78"/>
      <c r="VKL32" s="78"/>
      <c r="VKM32" s="78"/>
      <c r="VKN32" s="78"/>
      <c r="VKO32" s="78"/>
      <c r="VKP32" s="78"/>
      <c r="VKQ32" s="78"/>
      <c r="VKR32" s="78"/>
      <c r="VKS32" s="78"/>
      <c r="VKT32" s="78"/>
      <c r="VKU32" s="78"/>
      <c r="VKV32" s="78"/>
      <c r="VKW32" s="78"/>
      <c r="VKX32" s="78"/>
      <c r="VKY32" s="78"/>
      <c r="VKZ32" s="78"/>
      <c r="VLA32" s="78"/>
      <c r="VLB32" s="78"/>
      <c r="VLC32" s="78"/>
      <c r="VLD32" s="78"/>
      <c r="VLE32" s="78"/>
      <c r="VLF32" s="78"/>
      <c r="VLG32" s="78"/>
      <c r="VLH32" s="78"/>
      <c r="VLI32" s="78"/>
      <c r="VLJ32" s="78"/>
      <c r="VLK32" s="78"/>
      <c r="VLL32" s="78"/>
      <c r="VLM32" s="78"/>
      <c r="VLN32" s="78"/>
      <c r="VLO32" s="78"/>
      <c r="VLP32" s="78"/>
      <c r="VLQ32" s="78"/>
      <c r="VLR32" s="78"/>
      <c r="VLS32" s="78"/>
      <c r="VLT32" s="78"/>
      <c r="VLU32" s="78"/>
      <c r="VLV32" s="78"/>
      <c r="VLW32" s="78"/>
      <c r="VLX32" s="78"/>
      <c r="VLY32" s="78"/>
      <c r="VLZ32" s="78"/>
      <c r="VMA32" s="78"/>
      <c r="VMB32" s="78"/>
      <c r="VMC32" s="78"/>
      <c r="VMD32" s="78"/>
      <c r="VME32" s="78"/>
      <c r="VMF32" s="78"/>
      <c r="VMG32" s="78"/>
      <c r="VMH32" s="78"/>
      <c r="VMI32" s="78"/>
      <c r="VMJ32" s="78"/>
      <c r="VMK32" s="78"/>
      <c r="VML32" s="78"/>
      <c r="VMM32" s="78"/>
      <c r="VMN32" s="78"/>
      <c r="VMO32" s="78"/>
      <c r="VMP32" s="78"/>
      <c r="VMQ32" s="78"/>
      <c r="VMR32" s="78"/>
      <c r="VMS32" s="78"/>
      <c r="VMT32" s="78"/>
      <c r="VMU32" s="78"/>
      <c r="VMV32" s="78"/>
      <c r="VMW32" s="78"/>
      <c r="VMX32" s="78"/>
      <c r="VMY32" s="78"/>
      <c r="VMZ32" s="78"/>
      <c r="VNA32" s="78"/>
      <c r="VNB32" s="78"/>
      <c r="VNC32" s="78"/>
      <c r="VND32" s="78"/>
      <c r="VNE32" s="78"/>
      <c r="VNF32" s="78"/>
      <c r="VNG32" s="78"/>
      <c r="VNH32" s="78"/>
      <c r="VNI32" s="78"/>
      <c r="VNJ32" s="78"/>
      <c r="VNK32" s="78"/>
      <c r="VNL32" s="78"/>
      <c r="VNM32" s="78"/>
      <c r="VNN32" s="78"/>
      <c r="VNO32" s="78"/>
      <c r="VNP32" s="78"/>
      <c r="VNQ32" s="78"/>
      <c r="VNR32" s="78"/>
      <c r="VNS32" s="78"/>
      <c r="VNT32" s="78"/>
      <c r="VNU32" s="78"/>
      <c r="VNV32" s="78"/>
      <c r="VNW32" s="78"/>
      <c r="VNX32" s="78"/>
      <c r="VNY32" s="78"/>
      <c r="VNZ32" s="78"/>
      <c r="VOA32" s="78"/>
      <c r="VOB32" s="78"/>
      <c r="VOC32" s="78"/>
      <c r="VOD32" s="78"/>
      <c r="VOE32" s="78"/>
      <c r="VOF32" s="78"/>
      <c r="VOG32" s="78"/>
      <c r="VOH32" s="78"/>
      <c r="VOI32" s="78"/>
      <c r="VOJ32" s="78"/>
      <c r="VOK32" s="78"/>
      <c r="VOL32" s="78"/>
      <c r="VOM32" s="78"/>
      <c r="VON32" s="78"/>
      <c r="VOO32" s="78"/>
      <c r="VOP32" s="78"/>
      <c r="VOQ32" s="78"/>
      <c r="VOR32" s="78"/>
      <c r="VOS32" s="78"/>
      <c r="VOT32" s="78"/>
      <c r="VOU32" s="78"/>
      <c r="VOV32" s="78"/>
      <c r="VOW32" s="78"/>
      <c r="VOX32" s="78"/>
      <c r="VOY32" s="78"/>
      <c r="VOZ32" s="78"/>
      <c r="VPA32" s="78"/>
      <c r="VPB32" s="78"/>
      <c r="VPC32" s="78"/>
      <c r="VPD32" s="78"/>
      <c r="VPE32" s="78"/>
      <c r="VPF32" s="78"/>
      <c r="VPG32" s="78"/>
      <c r="VPH32" s="78"/>
      <c r="VPI32" s="78"/>
      <c r="VPJ32" s="78"/>
      <c r="VPK32" s="78"/>
      <c r="VPL32" s="78"/>
      <c r="VPM32" s="78"/>
      <c r="VPN32" s="78"/>
      <c r="VPO32" s="78"/>
      <c r="VPP32" s="78"/>
      <c r="VPQ32" s="78"/>
      <c r="VPR32" s="78"/>
      <c r="VPS32" s="78"/>
      <c r="VPT32" s="78"/>
      <c r="VPU32" s="78"/>
      <c r="VPV32" s="78"/>
      <c r="VPW32" s="78"/>
      <c r="VPX32" s="78"/>
      <c r="VPY32" s="78"/>
      <c r="VPZ32" s="78"/>
      <c r="VQA32" s="78"/>
      <c r="VQB32" s="78"/>
      <c r="VQC32" s="78"/>
      <c r="VQD32" s="78"/>
      <c r="VQE32" s="78"/>
      <c r="VQF32" s="78"/>
      <c r="VQG32" s="78"/>
      <c r="VQH32" s="78"/>
      <c r="VQI32" s="78"/>
      <c r="VQJ32" s="78"/>
      <c r="VQK32" s="78"/>
      <c r="VQL32" s="78"/>
      <c r="VQM32" s="78"/>
      <c r="VQN32" s="78"/>
      <c r="VQO32" s="78"/>
      <c r="VQP32" s="78"/>
      <c r="VQQ32" s="78"/>
      <c r="VQR32" s="78"/>
      <c r="VQS32" s="78"/>
      <c r="VQT32" s="78"/>
      <c r="VQU32" s="78"/>
      <c r="VQV32" s="78"/>
      <c r="VQW32" s="78"/>
      <c r="VQX32" s="78"/>
      <c r="VQY32" s="78"/>
      <c r="VQZ32" s="78"/>
      <c r="VRA32" s="78"/>
      <c r="VRB32" s="78"/>
      <c r="VRC32" s="78"/>
      <c r="VRD32" s="78"/>
      <c r="VRE32" s="78"/>
      <c r="VRF32" s="78"/>
      <c r="VRG32" s="78"/>
      <c r="VRH32" s="78"/>
      <c r="VRI32" s="78"/>
      <c r="VRJ32" s="78"/>
      <c r="VRK32" s="78"/>
      <c r="VRL32" s="78"/>
      <c r="VRM32" s="78"/>
      <c r="VRN32" s="78"/>
      <c r="VRO32" s="78"/>
      <c r="VRP32" s="78"/>
      <c r="VRQ32" s="78"/>
      <c r="VRR32" s="78"/>
      <c r="VRS32" s="78"/>
      <c r="VRT32" s="78"/>
      <c r="VRU32" s="78"/>
      <c r="VRV32" s="78"/>
      <c r="VRW32" s="78"/>
      <c r="VRX32" s="78"/>
      <c r="VRY32" s="78"/>
      <c r="VRZ32" s="78"/>
      <c r="VSA32" s="78"/>
      <c r="VSB32" s="78"/>
      <c r="VSC32" s="78"/>
      <c r="VSD32" s="78"/>
      <c r="VSE32" s="78"/>
      <c r="VSF32" s="78"/>
      <c r="VSG32" s="78"/>
      <c r="VSH32" s="78"/>
      <c r="VSI32" s="78"/>
      <c r="VSJ32" s="78"/>
      <c r="VSK32" s="78"/>
      <c r="VSL32" s="78"/>
      <c r="VSM32" s="78"/>
      <c r="VSN32" s="78"/>
      <c r="VSO32" s="78"/>
      <c r="VSP32" s="78"/>
      <c r="VSQ32" s="78"/>
      <c r="VSR32" s="78"/>
      <c r="VSS32" s="78"/>
      <c r="VST32" s="78"/>
      <c r="VSU32" s="78"/>
      <c r="VSV32" s="78"/>
      <c r="VSW32" s="78"/>
      <c r="VSX32" s="78"/>
      <c r="VSY32" s="78"/>
      <c r="VSZ32" s="78"/>
      <c r="VTA32" s="78"/>
      <c r="VTB32" s="78"/>
      <c r="VTC32" s="78"/>
      <c r="VTD32" s="78"/>
      <c r="VTE32" s="78"/>
      <c r="VTF32" s="78"/>
      <c r="VTG32" s="78"/>
      <c r="VTH32" s="78"/>
      <c r="VTI32" s="78"/>
      <c r="VTJ32" s="78"/>
      <c r="VTK32" s="78"/>
      <c r="VTL32" s="78"/>
      <c r="VTM32" s="78"/>
      <c r="VTN32" s="78"/>
      <c r="VTO32" s="78"/>
      <c r="VTP32" s="78"/>
      <c r="VTQ32" s="78"/>
      <c r="VTR32" s="78"/>
      <c r="VTS32" s="78"/>
      <c r="VTT32" s="78"/>
      <c r="VTU32" s="78"/>
      <c r="VTV32" s="78"/>
      <c r="VTW32" s="78"/>
      <c r="VTX32" s="78"/>
      <c r="VTY32" s="78"/>
      <c r="VTZ32" s="78"/>
      <c r="VUA32" s="78"/>
      <c r="VUB32" s="78"/>
      <c r="VUC32" s="78"/>
      <c r="VUD32" s="78"/>
      <c r="VUE32" s="78"/>
      <c r="VUF32" s="78"/>
      <c r="VUG32" s="78"/>
      <c r="VUH32" s="78"/>
      <c r="VUI32" s="78"/>
      <c r="VUJ32" s="78"/>
      <c r="VUK32" s="78"/>
      <c r="VUL32" s="78"/>
      <c r="VUM32" s="78"/>
      <c r="VUN32" s="78"/>
      <c r="VUO32" s="78"/>
      <c r="VUP32" s="78"/>
      <c r="VUQ32" s="78"/>
      <c r="VUR32" s="78"/>
      <c r="VUS32" s="78"/>
      <c r="VUT32" s="78"/>
      <c r="VUU32" s="78"/>
      <c r="VUV32" s="78"/>
      <c r="VUW32" s="78"/>
      <c r="VUX32" s="78"/>
      <c r="VUY32" s="78"/>
      <c r="VUZ32" s="78"/>
      <c r="VVA32" s="78"/>
      <c r="VVB32" s="78"/>
      <c r="VVC32" s="78"/>
      <c r="VVD32" s="78"/>
      <c r="VVE32" s="78"/>
      <c r="VVF32" s="78"/>
      <c r="VVG32" s="78"/>
      <c r="VVH32" s="78"/>
      <c r="VVI32" s="78"/>
      <c r="VVJ32" s="78"/>
      <c r="VVK32" s="78"/>
      <c r="VVL32" s="78"/>
      <c r="VVM32" s="78"/>
      <c r="VVN32" s="78"/>
      <c r="VVO32" s="78"/>
      <c r="VVP32" s="78"/>
      <c r="VVQ32" s="78"/>
      <c r="VVR32" s="78"/>
      <c r="VVS32" s="78"/>
      <c r="VVT32" s="78"/>
      <c r="VVU32" s="78"/>
      <c r="VVV32" s="78"/>
      <c r="VVW32" s="78"/>
      <c r="VVX32" s="78"/>
      <c r="VVY32" s="78"/>
      <c r="VVZ32" s="78"/>
      <c r="VWA32" s="78"/>
      <c r="VWB32" s="78"/>
      <c r="VWC32" s="78"/>
      <c r="VWD32" s="78"/>
      <c r="VWE32" s="78"/>
      <c r="VWF32" s="78"/>
      <c r="VWG32" s="78"/>
      <c r="VWH32" s="78"/>
      <c r="VWI32" s="78"/>
      <c r="VWJ32" s="78"/>
      <c r="VWK32" s="78"/>
      <c r="VWL32" s="78"/>
      <c r="VWM32" s="78"/>
      <c r="VWN32" s="78"/>
      <c r="VWO32" s="78"/>
      <c r="VWP32" s="78"/>
      <c r="VWQ32" s="78"/>
      <c r="VWR32" s="78"/>
      <c r="VWS32" s="78"/>
      <c r="VWT32" s="78"/>
      <c r="VWU32" s="78"/>
      <c r="VWV32" s="78"/>
      <c r="VWW32" s="78"/>
      <c r="VWX32" s="78"/>
      <c r="VWY32" s="78"/>
      <c r="VWZ32" s="78"/>
      <c r="VXA32" s="78"/>
      <c r="VXB32" s="78"/>
      <c r="VXC32" s="78"/>
      <c r="VXD32" s="78"/>
      <c r="VXE32" s="78"/>
      <c r="VXF32" s="78"/>
      <c r="VXG32" s="78"/>
      <c r="VXH32" s="78"/>
      <c r="VXI32" s="78"/>
      <c r="VXJ32" s="78"/>
      <c r="VXK32" s="78"/>
      <c r="VXL32" s="78"/>
      <c r="VXM32" s="78"/>
      <c r="VXN32" s="78"/>
      <c r="VXO32" s="78"/>
      <c r="VXP32" s="78"/>
      <c r="VXQ32" s="78"/>
      <c r="VXR32" s="78"/>
      <c r="VXS32" s="78"/>
      <c r="VXT32" s="78"/>
      <c r="VXU32" s="78"/>
      <c r="VXV32" s="78"/>
      <c r="VXW32" s="78"/>
      <c r="VXX32" s="78"/>
      <c r="VXY32" s="78"/>
      <c r="VXZ32" s="78"/>
      <c r="VYA32" s="78"/>
      <c r="VYB32" s="78"/>
      <c r="VYC32" s="78"/>
      <c r="VYD32" s="78"/>
      <c r="VYE32" s="78"/>
      <c r="VYF32" s="78"/>
      <c r="VYG32" s="78"/>
      <c r="VYH32" s="78"/>
      <c r="VYI32" s="78"/>
      <c r="VYJ32" s="78"/>
      <c r="VYK32" s="78"/>
      <c r="VYL32" s="78"/>
      <c r="VYM32" s="78"/>
      <c r="VYN32" s="78"/>
      <c r="VYO32" s="78"/>
      <c r="VYP32" s="78"/>
      <c r="VYQ32" s="78"/>
      <c r="VYR32" s="78"/>
      <c r="VYS32" s="78"/>
      <c r="VYT32" s="78"/>
      <c r="VYU32" s="78"/>
      <c r="VYV32" s="78"/>
      <c r="VYW32" s="78"/>
      <c r="VYX32" s="78"/>
      <c r="VYY32" s="78"/>
      <c r="VYZ32" s="78"/>
      <c r="VZA32" s="78"/>
      <c r="VZB32" s="78"/>
      <c r="VZC32" s="78"/>
      <c r="VZD32" s="78"/>
      <c r="VZE32" s="78"/>
      <c r="VZF32" s="78"/>
      <c r="VZG32" s="78"/>
      <c r="VZH32" s="78"/>
      <c r="VZI32" s="78"/>
      <c r="VZJ32" s="78"/>
      <c r="VZK32" s="78"/>
      <c r="VZL32" s="78"/>
      <c r="VZM32" s="78"/>
      <c r="VZN32" s="78"/>
      <c r="VZO32" s="78"/>
      <c r="VZP32" s="78"/>
      <c r="VZQ32" s="78"/>
      <c r="VZR32" s="78"/>
      <c r="VZS32" s="78"/>
      <c r="VZT32" s="78"/>
      <c r="VZU32" s="78"/>
      <c r="VZV32" s="78"/>
      <c r="VZW32" s="78"/>
      <c r="VZX32" s="78"/>
      <c r="VZY32" s="78"/>
      <c r="VZZ32" s="78"/>
      <c r="WAA32" s="78"/>
      <c r="WAB32" s="78"/>
      <c r="WAC32" s="78"/>
      <c r="WAD32" s="78"/>
      <c r="WAE32" s="78"/>
      <c r="WAF32" s="78"/>
      <c r="WAG32" s="78"/>
      <c r="WAH32" s="78"/>
      <c r="WAI32" s="78"/>
      <c r="WAJ32" s="78"/>
      <c r="WAK32" s="78"/>
      <c r="WAL32" s="78"/>
      <c r="WAM32" s="78"/>
      <c r="WAN32" s="78"/>
      <c r="WAO32" s="78"/>
      <c r="WAP32" s="78"/>
      <c r="WAQ32" s="78"/>
      <c r="WAR32" s="78"/>
      <c r="WAS32" s="78"/>
      <c r="WAT32" s="78"/>
      <c r="WAU32" s="78"/>
      <c r="WAV32" s="78"/>
      <c r="WAW32" s="78"/>
      <c r="WAX32" s="78"/>
      <c r="WAY32" s="78"/>
      <c r="WAZ32" s="78"/>
      <c r="WBA32" s="78"/>
      <c r="WBB32" s="78"/>
      <c r="WBC32" s="78"/>
      <c r="WBD32" s="78"/>
      <c r="WBE32" s="78"/>
      <c r="WBF32" s="78"/>
      <c r="WBG32" s="78"/>
      <c r="WBH32" s="78"/>
      <c r="WBI32" s="78"/>
      <c r="WBJ32" s="78"/>
      <c r="WBK32" s="78"/>
      <c r="WBL32" s="78"/>
      <c r="WBM32" s="78"/>
      <c r="WBN32" s="78"/>
      <c r="WBO32" s="78"/>
      <c r="WBP32" s="78"/>
      <c r="WBQ32" s="78"/>
      <c r="WBR32" s="78"/>
      <c r="WBS32" s="78"/>
      <c r="WBT32" s="78"/>
      <c r="WBU32" s="78"/>
      <c r="WBV32" s="78"/>
      <c r="WBW32" s="78"/>
      <c r="WBX32" s="78"/>
      <c r="WBY32" s="78"/>
      <c r="WBZ32" s="78"/>
      <c r="WCA32" s="78"/>
      <c r="WCB32" s="78"/>
      <c r="WCC32" s="78"/>
      <c r="WCD32" s="78"/>
      <c r="WCE32" s="78"/>
      <c r="WCF32" s="78"/>
      <c r="WCG32" s="78"/>
      <c r="WCH32" s="78"/>
      <c r="WCI32" s="78"/>
      <c r="WCJ32" s="78"/>
      <c r="WCK32" s="78"/>
      <c r="WCL32" s="78"/>
      <c r="WCM32" s="78"/>
      <c r="WCN32" s="78"/>
      <c r="WCO32" s="78"/>
      <c r="WCP32" s="78"/>
      <c r="WCQ32" s="78"/>
      <c r="WCR32" s="78"/>
      <c r="WCS32" s="78"/>
      <c r="WCT32" s="78"/>
      <c r="WCU32" s="78"/>
      <c r="WCV32" s="78"/>
      <c r="WCW32" s="78"/>
      <c r="WCX32" s="78"/>
      <c r="WCY32" s="78"/>
      <c r="WCZ32" s="78"/>
      <c r="WDA32" s="78"/>
      <c r="WDB32" s="78"/>
      <c r="WDC32" s="78"/>
      <c r="WDD32" s="78"/>
      <c r="WDE32" s="78"/>
      <c r="WDF32" s="78"/>
      <c r="WDG32" s="78"/>
      <c r="WDH32" s="78"/>
      <c r="WDI32" s="78"/>
      <c r="WDJ32" s="78"/>
      <c r="WDK32" s="78"/>
      <c r="WDL32" s="78"/>
      <c r="WDM32" s="78"/>
      <c r="WDN32" s="78"/>
      <c r="WDO32" s="78"/>
      <c r="WDP32" s="78"/>
      <c r="WDQ32" s="78"/>
      <c r="WDR32" s="78"/>
      <c r="WDS32" s="78"/>
      <c r="WDT32" s="78"/>
      <c r="WDU32" s="78"/>
      <c r="WDV32" s="78"/>
      <c r="WDW32" s="78"/>
      <c r="WDX32" s="78"/>
      <c r="WDY32" s="78"/>
      <c r="WDZ32" s="78"/>
      <c r="WEA32" s="78"/>
      <c r="WEB32" s="78"/>
      <c r="WEC32" s="78"/>
      <c r="WED32" s="78"/>
      <c r="WEE32" s="78"/>
      <c r="WEF32" s="78"/>
      <c r="WEG32" s="78"/>
      <c r="WEH32" s="78"/>
      <c r="WEI32" s="78"/>
      <c r="WEJ32" s="78"/>
      <c r="WEK32" s="78"/>
      <c r="WEL32" s="78"/>
      <c r="WEM32" s="78"/>
      <c r="WEN32" s="78"/>
      <c r="WEO32" s="78"/>
      <c r="WEP32" s="78"/>
      <c r="WEQ32" s="78"/>
      <c r="WER32" s="78"/>
      <c r="WES32" s="78"/>
      <c r="WET32" s="78"/>
      <c r="WEU32" s="78"/>
      <c r="WEV32" s="78"/>
      <c r="WEW32" s="78"/>
      <c r="WEX32" s="78"/>
      <c r="WEY32" s="78"/>
      <c r="WEZ32" s="78"/>
      <c r="WFA32" s="78"/>
      <c r="WFB32" s="78"/>
      <c r="WFC32" s="78"/>
      <c r="WFD32" s="78"/>
      <c r="WFE32" s="78"/>
      <c r="WFF32" s="78"/>
      <c r="WFG32" s="78"/>
      <c r="WFH32" s="78"/>
      <c r="WFI32" s="78"/>
      <c r="WFJ32" s="78"/>
      <c r="WFK32" s="78"/>
      <c r="WFL32" s="78"/>
      <c r="WFM32" s="78"/>
      <c r="WFN32" s="78"/>
      <c r="WFO32" s="78"/>
      <c r="WFP32" s="78"/>
      <c r="WFQ32" s="78"/>
      <c r="WFR32" s="78"/>
      <c r="WFS32" s="78"/>
      <c r="WFT32" s="78"/>
      <c r="WFU32" s="78"/>
      <c r="WFV32" s="78"/>
      <c r="WFW32" s="78"/>
      <c r="WFX32" s="78"/>
      <c r="WFY32" s="78"/>
      <c r="WFZ32" s="78"/>
      <c r="WGA32" s="78"/>
      <c r="WGB32" s="78"/>
      <c r="WGC32" s="78"/>
      <c r="WGD32" s="78"/>
      <c r="WGE32" s="78"/>
      <c r="WGF32" s="78"/>
      <c r="WGG32" s="78"/>
      <c r="WGH32" s="78"/>
      <c r="WGI32" s="78"/>
      <c r="WGJ32" s="78"/>
      <c r="WGK32" s="78"/>
      <c r="WGL32" s="78"/>
      <c r="WGM32" s="78"/>
      <c r="WGN32" s="78"/>
      <c r="WGO32" s="78"/>
      <c r="WGP32" s="78"/>
      <c r="WGQ32" s="78"/>
      <c r="WGR32" s="78"/>
      <c r="WGS32" s="78"/>
      <c r="WGT32" s="78"/>
      <c r="WGU32" s="78"/>
      <c r="WGV32" s="78"/>
      <c r="WGW32" s="78"/>
      <c r="WGX32" s="78"/>
      <c r="WGY32" s="78"/>
      <c r="WGZ32" s="78"/>
      <c r="WHA32" s="78"/>
      <c r="WHB32" s="78"/>
      <c r="WHC32" s="78"/>
      <c r="WHD32" s="78"/>
      <c r="WHE32" s="78"/>
      <c r="WHF32" s="78"/>
      <c r="WHG32" s="78"/>
      <c r="WHH32" s="78"/>
      <c r="WHI32" s="78"/>
      <c r="WHJ32" s="78"/>
      <c r="WHK32" s="78"/>
      <c r="WHL32" s="78"/>
      <c r="WHM32" s="78"/>
      <c r="WHN32" s="78"/>
      <c r="WHO32" s="78"/>
      <c r="WHP32" s="78"/>
      <c r="WHQ32" s="78"/>
      <c r="WHR32" s="78"/>
      <c r="WHS32" s="78"/>
      <c r="WHT32" s="78"/>
      <c r="WHU32" s="78"/>
      <c r="WHV32" s="78"/>
      <c r="WHW32" s="78"/>
      <c r="WHX32" s="78"/>
      <c r="WHY32" s="78"/>
      <c r="WHZ32" s="78"/>
      <c r="WIA32" s="78"/>
      <c r="WIB32" s="78"/>
      <c r="WIC32" s="78"/>
      <c r="WID32" s="78"/>
      <c r="WIE32" s="78"/>
      <c r="WIF32" s="78"/>
      <c r="WIG32" s="78"/>
      <c r="WIH32" s="78"/>
      <c r="WII32" s="78"/>
      <c r="WIJ32" s="78"/>
      <c r="WIK32" s="78"/>
      <c r="WIL32" s="78"/>
      <c r="WIM32" s="78"/>
      <c r="WIN32" s="78"/>
      <c r="WIO32" s="78"/>
      <c r="WIP32" s="78"/>
      <c r="WIQ32" s="78"/>
      <c r="WIR32" s="78"/>
      <c r="WIS32" s="78"/>
      <c r="WIT32" s="78"/>
      <c r="WIU32" s="78"/>
      <c r="WIV32" s="78"/>
      <c r="WIW32" s="78"/>
      <c r="WIX32" s="78"/>
      <c r="WIY32" s="78"/>
      <c r="WIZ32" s="78"/>
      <c r="WJA32" s="78"/>
      <c r="WJB32" s="78"/>
      <c r="WJC32" s="78"/>
      <c r="WJD32" s="78"/>
      <c r="WJE32" s="78"/>
      <c r="WJF32" s="78"/>
      <c r="WJG32" s="78"/>
      <c r="WJH32" s="78"/>
      <c r="WJI32" s="78"/>
      <c r="WJJ32" s="78"/>
      <c r="WJK32" s="78"/>
      <c r="WJL32" s="78"/>
      <c r="WJM32" s="78"/>
      <c r="WJN32" s="78"/>
      <c r="WJO32" s="78"/>
      <c r="WJP32" s="78"/>
      <c r="WJQ32" s="78"/>
      <c r="WJR32" s="78"/>
      <c r="WJS32" s="78"/>
      <c r="WJT32" s="78"/>
      <c r="WJU32" s="78"/>
      <c r="WJV32" s="78"/>
      <c r="WJW32" s="78"/>
      <c r="WJX32" s="78"/>
      <c r="WJY32" s="78"/>
      <c r="WJZ32" s="78"/>
      <c r="WKA32" s="78"/>
      <c r="WKB32" s="78"/>
      <c r="WKC32" s="78"/>
      <c r="WKD32" s="78"/>
      <c r="WKE32" s="78"/>
      <c r="WKF32" s="78"/>
      <c r="WKG32" s="78"/>
      <c r="WKH32" s="78"/>
      <c r="WKI32" s="78"/>
      <c r="WKJ32" s="78"/>
      <c r="WKK32" s="78"/>
      <c r="WKL32" s="78"/>
      <c r="WKM32" s="78"/>
      <c r="WKN32" s="78"/>
      <c r="WKO32" s="78"/>
      <c r="WKP32" s="78"/>
      <c r="WKQ32" s="78"/>
      <c r="WKR32" s="78"/>
      <c r="WKS32" s="78"/>
      <c r="WKT32" s="78"/>
      <c r="WKU32" s="78"/>
      <c r="WKV32" s="78"/>
      <c r="WKW32" s="78"/>
      <c r="WKX32" s="78"/>
      <c r="WKY32" s="78"/>
      <c r="WKZ32" s="78"/>
      <c r="WLA32" s="78"/>
      <c r="WLB32" s="78"/>
      <c r="WLC32" s="78"/>
      <c r="WLD32" s="78"/>
      <c r="WLE32" s="78"/>
      <c r="WLF32" s="78"/>
      <c r="WLG32" s="78"/>
      <c r="WLH32" s="78"/>
      <c r="WLI32" s="78"/>
      <c r="WLJ32" s="78"/>
      <c r="WLK32" s="78"/>
      <c r="WLL32" s="78"/>
      <c r="WLM32" s="78"/>
      <c r="WLN32" s="78"/>
      <c r="WLO32" s="78"/>
      <c r="WLP32" s="78"/>
      <c r="WLQ32" s="78"/>
      <c r="WLR32" s="78"/>
      <c r="WLS32" s="78"/>
      <c r="WLT32" s="78"/>
      <c r="WLU32" s="78"/>
      <c r="WLV32" s="78"/>
      <c r="WLW32" s="78"/>
      <c r="WLX32" s="78"/>
      <c r="WLY32" s="78"/>
      <c r="WLZ32" s="78"/>
      <c r="WMA32" s="78"/>
      <c r="WMB32" s="78"/>
      <c r="WMC32" s="78"/>
      <c r="WMD32" s="78"/>
      <c r="WME32" s="78"/>
      <c r="WMF32" s="78"/>
      <c r="WMG32" s="78"/>
      <c r="WMH32" s="78"/>
      <c r="WMI32" s="78"/>
      <c r="WMJ32" s="78"/>
      <c r="WMK32" s="78"/>
      <c r="WML32" s="78"/>
      <c r="WMM32" s="78"/>
      <c r="WMN32" s="78"/>
      <c r="WMO32" s="78"/>
      <c r="WMP32" s="78"/>
      <c r="WMQ32" s="78"/>
      <c r="WMR32" s="78"/>
      <c r="WMS32" s="78"/>
      <c r="WMT32" s="78"/>
      <c r="WMU32" s="78"/>
      <c r="WMV32" s="78"/>
      <c r="WMW32" s="78"/>
      <c r="WMX32" s="78"/>
      <c r="WMY32" s="78"/>
      <c r="WMZ32" s="78"/>
      <c r="WNA32" s="78"/>
      <c r="WNB32" s="78"/>
      <c r="WNC32" s="78"/>
      <c r="WND32" s="78"/>
      <c r="WNE32" s="78"/>
      <c r="WNF32" s="78"/>
      <c r="WNG32" s="78"/>
      <c r="WNH32" s="78"/>
      <c r="WNI32" s="78"/>
      <c r="WNJ32" s="78"/>
      <c r="WNK32" s="78"/>
      <c r="WNL32" s="78"/>
      <c r="WNM32" s="78"/>
      <c r="WNN32" s="78"/>
      <c r="WNO32" s="78"/>
      <c r="WNP32" s="78"/>
      <c r="WNQ32" s="78"/>
      <c r="WNR32" s="78"/>
      <c r="WNS32" s="78"/>
      <c r="WNT32" s="78"/>
      <c r="WNU32" s="78"/>
      <c r="WNV32" s="78"/>
      <c r="WNW32" s="78"/>
      <c r="WNX32" s="78"/>
      <c r="WNY32" s="78"/>
      <c r="WNZ32" s="78"/>
      <c r="WOA32" s="78"/>
      <c r="WOB32" s="78"/>
      <c r="WOC32" s="78"/>
      <c r="WOD32" s="78"/>
      <c r="WOE32" s="78"/>
      <c r="WOF32" s="78"/>
      <c r="WOG32" s="78"/>
      <c r="WOH32" s="78"/>
      <c r="WOI32" s="78"/>
      <c r="WOJ32" s="78"/>
      <c r="WOK32" s="78"/>
      <c r="WOL32" s="78"/>
      <c r="WOM32" s="78"/>
      <c r="WON32" s="78"/>
      <c r="WOO32" s="78"/>
      <c r="WOP32" s="78"/>
      <c r="WOQ32" s="78"/>
      <c r="WOR32" s="78"/>
      <c r="WOS32" s="78"/>
      <c r="WOT32" s="78"/>
      <c r="WOU32" s="78"/>
      <c r="WOV32" s="78"/>
      <c r="WOW32" s="78"/>
      <c r="WOX32" s="78"/>
      <c r="WOY32" s="78"/>
      <c r="WOZ32" s="78"/>
      <c r="WPA32" s="78"/>
      <c r="WPB32" s="78"/>
      <c r="WPC32" s="78"/>
      <c r="WPD32" s="78"/>
      <c r="WPE32" s="78"/>
      <c r="WPF32" s="78"/>
      <c r="WPG32" s="78"/>
      <c r="WPH32" s="78"/>
      <c r="WPI32" s="78"/>
      <c r="WPJ32" s="78"/>
      <c r="WPK32" s="78"/>
      <c r="WPL32" s="78"/>
      <c r="WPM32" s="78"/>
      <c r="WPN32" s="78"/>
      <c r="WPO32" s="78"/>
      <c r="WPP32" s="78"/>
      <c r="WPQ32" s="78"/>
      <c r="WPR32" s="78"/>
      <c r="WPS32" s="78"/>
      <c r="WPT32" s="78"/>
      <c r="WPU32" s="78"/>
      <c r="WPV32" s="78"/>
      <c r="WPW32" s="78"/>
      <c r="WPX32" s="78"/>
      <c r="WPY32" s="78"/>
      <c r="WPZ32" s="78"/>
      <c r="WQA32" s="78"/>
      <c r="WQB32" s="78"/>
      <c r="WQC32" s="78"/>
      <c r="WQD32" s="78"/>
      <c r="WQE32" s="78"/>
      <c r="WQF32" s="78"/>
      <c r="WQG32" s="78"/>
      <c r="WQH32" s="78"/>
      <c r="WQI32" s="78"/>
      <c r="WQJ32" s="78"/>
      <c r="WQK32" s="78"/>
      <c r="WQL32" s="78"/>
      <c r="WQM32" s="78"/>
      <c r="WQN32" s="78"/>
      <c r="WQO32" s="78"/>
      <c r="WQP32" s="78"/>
      <c r="WQQ32" s="78"/>
      <c r="WQR32" s="78"/>
      <c r="WQS32" s="78"/>
      <c r="WQT32" s="78"/>
      <c r="WQU32" s="78"/>
      <c r="WQV32" s="78"/>
      <c r="WQW32" s="78"/>
      <c r="WQX32" s="78"/>
      <c r="WQY32" s="78"/>
      <c r="WQZ32" s="78"/>
      <c r="WRA32" s="78"/>
      <c r="WRB32" s="78"/>
      <c r="WRC32" s="78"/>
      <c r="WRD32" s="78"/>
      <c r="WRE32" s="78"/>
      <c r="WRF32" s="78"/>
      <c r="WRG32" s="78"/>
      <c r="WRH32" s="78"/>
      <c r="WRI32" s="78"/>
      <c r="WRJ32" s="78"/>
      <c r="WRK32" s="78"/>
      <c r="WRL32" s="78"/>
      <c r="WRM32" s="78"/>
      <c r="WRN32" s="78"/>
      <c r="WRO32" s="78"/>
      <c r="WRP32" s="78"/>
      <c r="WRQ32" s="78"/>
      <c r="WRR32" s="78"/>
      <c r="WRS32" s="78"/>
      <c r="WRT32" s="78"/>
      <c r="WRU32" s="78"/>
      <c r="WRV32" s="78"/>
      <c r="WRW32" s="78"/>
      <c r="WRX32" s="78"/>
      <c r="WRY32" s="78"/>
      <c r="WRZ32" s="78"/>
      <c r="WSA32" s="78"/>
      <c r="WSB32" s="78"/>
      <c r="WSC32" s="78"/>
      <c r="WSD32" s="78"/>
      <c r="WSE32" s="78"/>
      <c r="WSF32" s="78"/>
      <c r="WSG32" s="78"/>
      <c r="WSH32" s="78"/>
      <c r="WSI32" s="78"/>
      <c r="WSJ32" s="78"/>
      <c r="WSK32" s="78"/>
      <c r="WSL32" s="78"/>
      <c r="WSM32" s="78"/>
      <c r="WSN32" s="78"/>
      <c r="WSO32" s="78"/>
      <c r="WSP32" s="78"/>
      <c r="WSQ32" s="78"/>
      <c r="WSR32" s="78"/>
      <c r="WSS32" s="78"/>
      <c r="WST32" s="78"/>
      <c r="WSU32" s="78"/>
      <c r="WSV32" s="78"/>
      <c r="WSW32" s="78"/>
      <c r="WSX32" s="78"/>
      <c r="WSY32" s="78"/>
      <c r="WSZ32" s="78"/>
      <c r="WTA32" s="78"/>
      <c r="WTB32" s="78"/>
      <c r="WTC32" s="78"/>
      <c r="WTD32" s="78"/>
      <c r="WTE32" s="78"/>
      <c r="WTF32" s="78"/>
      <c r="WTG32" s="78"/>
      <c r="WTH32" s="78"/>
      <c r="WTI32" s="78"/>
      <c r="WTJ32" s="78"/>
      <c r="WTK32" s="78"/>
      <c r="WTL32" s="78"/>
      <c r="WTM32" s="78"/>
      <c r="WTN32" s="78"/>
      <c r="WTO32" s="78"/>
      <c r="WTP32" s="78"/>
      <c r="WTQ32" s="78"/>
      <c r="WTR32" s="78"/>
      <c r="WTS32" s="78"/>
      <c r="WTT32" s="78"/>
      <c r="WTU32" s="78"/>
      <c r="WTV32" s="78"/>
      <c r="WTW32" s="78"/>
      <c r="WTX32" s="78"/>
      <c r="WTY32" s="78"/>
      <c r="WTZ32" s="78"/>
      <c r="WUA32" s="78"/>
      <c r="WUB32" s="78"/>
      <c r="WUC32" s="78"/>
      <c r="WUD32" s="78"/>
      <c r="WUE32" s="78"/>
      <c r="WUF32" s="78"/>
      <c r="WUG32" s="78"/>
      <c r="WUH32" s="78"/>
      <c r="WUI32" s="78"/>
      <c r="WUJ32" s="78"/>
      <c r="WUK32" s="78"/>
      <c r="WUL32" s="78"/>
      <c r="WUM32" s="78"/>
      <c r="WUN32" s="78"/>
      <c r="WUO32" s="78"/>
      <c r="WUP32" s="78"/>
      <c r="WUQ32" s="78"/>
      <c r="WUR32" s="78"/>
      <c r="WUS32" s="78"/>
      <c r="WUT32" s="78"/>
      <c r="WUU32" s="78"/>
      <c r="WUV32" s="78"/>
      <c r="WUW32" s="78"/>
      <c r="WUX32" s="78"/>
      <c r="WUY32" s="78"/>
      <c r="WUZ32" s="78"/>
      <c r="WVA32" s="78"/>
      <c r="WVB32" s="78"/>
      <c r="WVC32" s="78"/>
      <c r="WVD32" s="78"/>
      <c r="WVE32" s="78"/>
      <c r="WVF32" s="78"/>
      <c r="WVG32" s="78"/>
      <c r="WVH32" s="78"/>
      <c r="WVI32" s="78"/>
      <c r="WVJ32" s="78"/>
      <c r="WVK32" s="78"/>
      <c r="WVL32" s="78"/>
      <c r="WVM32" s="78"/>
      <c r="WVN32" s="78"/>
      <c r="WVO32" s="78"/>
      <c r="WVP32" s="78"/>
      <c r="WVQ32" s="78"/>
      <c r="WVR32" s="78"/>
      <c r="WVS32" s="78"/>
      <c r="WVT32" s="78"/>
      <c r="WVU32" s="78"/>
      <c r="WVV32" s="78"/>
      <c r="WVW32" s="78"/>
      <c r="WVX32" s="78"/>
      <c r="WVY32" s="78"/>
      <c r="WVZ32" s="78"/>
      <c r="WWA32" s="78"/>
      <c r="WWB32" s="78"/>
      <c r="WWC32" s="78"/>
      <c r="WWD32" s="78"/>
      <c r="WWE32" s="78"/>
      <c r="WWF32" s="78"/>
      <c r="WWG32" s="78"/>
      <c r="WWH32" s="78"/>
      <c r="WWI32" s="78"/>
      <c r="WWJ32" s="78"/>
      <c r="WWK32" s="78"/>
      <c r="WWL32" s="78"/>
      <c r="WWM32" s="78"/>
      <c r="WWN32" s="78"/>
      <c r="WWO32" s="78"/>
      <c r="WWP32" s="78"/>
      <c r="WWQ32" s="78"/>
      <c r="WWR32" s="78"/>
      <c r="WWS32" s="78"/>
      <c r="WWT32" s="78"/>
      <c r="WWU32" s="78"/>
      <c r="WWV32" s="78"/>
      <c r="WWW32" s="78"/>
      <c r="WWX32" s="78"/>
      <c r="WWY32" s="78"/>
      <c r="WWZ32" s="78"/>
      <c r="WXA32" s="78"/>
      <c r="WXB32" s="78"/>
      <c r="WXC32" s="78"/>
      <c r="WXD32" s="78"/>
      <c r="WXE32" s="78"/>
      <c r="WXF32" s="78"/>
      <c r="WXG32" s="78"/>
      <c r="WXH32" s="78"/>
      <c r="WXI32" s="78"/>
      <c r="WXJ32" s="78"/>
      <c r="WXK32" s="78"/>
      <c r="WXL32" s="78"/>
      <c r="WXM32" s="78"/>
      <c r="WXN32" s="78"/>
      <c r="WXO32" s="78"/>
      <c r="WXP32" s="78"/>
      <c r="WXQ32" s="78"/>
      <c r="WXR32" s="78"/>
      <c r="WXS32" s="78"/>
      <c r="WXT32" s="78"/>
      <c r="WXU32" s="78"/>
      <c r="WXV32" s="78"/>
      <c r="WXW32" s="78"/>
      <c r="WXX32" s="78"/>
      <c r="WXY32" s="78"/>
      <c r="WXZ32" s="78"/>
      <c r="WYA32" s="78"/>
      <c r="WYB32" s="78"/>
      <c r="WYC32" s="78"/>
      <c r="WYD32" s="78"/>
      <c r="WYE32" s="78"/>
      <c r="WYF32" s="78"/>
      <c r="WYG32" s="78"/>
      <c r="WYH32" s="78"/>
      <c r="WYI32" s="78"/>
      <c r="WYJ32" s="78"/>
      <c r="WYK32" s="78"/>
      <c r="WYL32" s="78"/>
      <c r="WYM32" s="78"/>
      <c r="WYN32" s="78"/>
      <c r="WYO32" s="78"/>
      <c r="WYP32" s="78"/>
      <c r="WYQ32" s="78"/>
      <c r="WYR32" s="78"/>
      <c r="WYS32" s="78"/>
      <c r="WYT32" s="78"/>
      <c r="WYU32" s="78"/>
      <c r="WYV32" s="78"/>
      <c r="WYW32" s="78"/>
      <c r="WYX32" s="78"/>
      <c r="WYY32" s="78"/>
      <c r="WYZ32" s="78"/>
      <c r="WZA32" s="78"/>
      <c r="WZB32" s="78"/>
      <c r="WZC32" s="78"/>
      <c r="WZD32" s="78"/>
      <c r="WZE32" s="78"/>
      <c r="WZF32" s="78"/>
      <c r="WZG32" s="78"/>
      <c r="WZH32" s="78"/>
      <c r="WZI32" s="78"/>
      <c r="WZJ32" s="78"/>
      <c r="WZK32" s="78"/>
      <c r="WZL32" s="78"/>
      <c r="WZM32" s="78"/>
      <c r="WZN32" s="78"/>
      <c r="WZO32" s="78"/>
      <c r="WZP32" s="78"/>
      <c r="WZQ32" s="78"/>
      <c r="WZR32" s="78"/>
      <c r="WZS32" s="78"/>
      <c r="WZT32" s="78"/>
      <c r="WZU32" s="78"/>
      <c r="WZV32" s="78"/>
      <c r="WZW32" s="78"/>
      <c r="WZX32" s="78"/>
      <c r="WZY32" s="78"/>
      <c r="WZZ32" s="78"/>
      <c r="XAA32" s="78"/>
      <c r="XAB32" s="78"/>
      <c r="XAC32" s="78"/>
      <c r="XAD32" s="78"/>
      <c r="XAE32" s="78"/>
      <c r="XAF32" s="78"/>
      <c r="XAG32" s="78"/>
      <c r="XAH32" s="78"/>
      <c r="XAI32" s="78"/>
      <c r="XAJ32" s="78"/>
      <c r="XAK32" s="78"/>
      <c r="XAL32" s="78"/>
      <c r="XAM32" s="78"/>
      <c r="XAN32" s="78"/>
      <c r="XAO32" s="78"/>
      <c r="XAP32" s="78"/>
      <c r="XAQ32" s="78"/>
      <c r="XAR32" s="78"/>
      <c r="XAS32" s="78"/>
      <c r="XAT32" s="78"/>
      <c r="XAU32" s="78"/>
      <c r="XAV32" s="78"/>
      <c r="XAW32" s="78"/>
      <c r="XAX32" s="78"/>
      <c r="XAY32" s="78"/>
      <c r="XAZ32" s="78"/>
      <c r="XBA32" s="78"/>
      <c r="XBB32" s="78"/>
      <c r="XBC32" s="78"/>
      <c r="XBD32" s="78"/>
      <c r="XBE32" s="78"/>
      <c r="XBF32" s="78"/>
      <c r="XBG32" s="78"/>
      <c r="XBH32" s="78"/>
      <c r="XBI32" s="78"/>
      <c r="XBJ32" s="78"/>
      <c r="XBK32" s="78"/>
      <c r="XBL32" s="78"/>
      <c r="XBM32" s="78"/>
      <c r="XBN32" s="78"/>
      <c r="XBO32" s="78"/>
      <c r="XBP32" s="78"/>
      <c r="XBQ32" s="78"/>
      <c r="XBR32" s="78"/>
      <c r="XBS32" s="78"/>
      <c r="XBT32" s="78"/>
      <c r="XBU32" s="78"/>
      <c r="XBV32" s="78"/>
      <c r="XBW32" s="78"/>
      <c r="XBX32" s="78"/>
      <c r="XBY32" s="78"/>
      <c r="XBZ32" s="78"/>
      <c r="XCA32" s="78"/>
      <c r="XCB32" s="78"/>
      <c r="XCC32" s="78"/>
      <c r="XCD32" s="78"/>
      <c r="XCE32" s="78"/>
      <c r="XCF32" s="78"/>
      <c r="XCG32" s="78"/>
      <c r="XCH32" s="78"/>
      <c r="XCI32" s="78"/>
      <c r="XCJ32" s="78"/>
      <c r="XCK32" s="78"/>
      <c r="XCL32" s="78"/>
      <c r="XCM32" s="78"/>
      <c r="XCN32" s="78"/>
      <c r="XCO32" s="78"/>
      <c r="XCP32" s="78"/>
      <c r="XCQ32" s="78"/>
      <c r="XCR32" s="78"/>
      <c r="XCS32" s="78"/>
      <c r="XCT32" s="78"/>
      <c r="XCU32" s="78"/>
      <c r="XCV32" s="78"/>
      <c r="XCW32" s="78"/>
      <c r="XCX32" s="78"/>
      <c r="XCY32" s="78"/>
      <c r="XCZ32" s="78"/>
      <c r="XDA32" s="78"/>
      <c r="XDB32" s="78"/>
      <c r="XDC32" s="78"/>
      <c r="XDD32" s="78"/>
      <c r="XDE32" s="78"/>
      <c r="XDF32" s="78"/>
      <c r="XDG32" s="78"/>
      <c r="XDH32" s="78"/>
      <c r="XDI32" s="78"/>
      <c r="XDJ32" s="78"/>
      <c r="XDK32" s="78"/>
      <c r="XDL32" s="78"/>
      <c r="XDM32" s="78"/>
      <c r="XDN32" s="78"/>
      <c r="XDO32" s="78"/>
      <c r="XDP32" s="78"/>
      <c r="XDQ32" s="78"/>
      <c r="XDR32" s="78"/>
      <c r="XDS32" s="78"/>
      <c r="XDT32" s="78"/>
      <c r="XDU32" s="78"/>
      <c r="XDV32" s="78"/>
      <c r="XDW32" s="78"/>
      <c r="XDX32" s="78"/>
      <c r="XDY32" s="78"/>
      <c r="XDZ32" s="78"/>
      <c r="XEA32" s="78"/>
      <c r="XEB32" s="78"/>
      <c r="XEC32" s="78"/>
      <c r="XED32" s="78"/>
      <c r="XEE32" s="78"/>
      <c r="XEF32" s="78"/>
      <c r="XEG32" s="78"/>
      <c r="XEH32" s="78"/>
      <c r="XEI32" s="78"/>
      <c r="XEJ32" s="78"/>
      <c r="XEK32" s="78"/>
      <c r="XEL32" s="78"/>
      <c r="XEM32" s="78"/>
      <c r="XEN32" s="78"/>
      <c r="XEO32" s="78"/>
      <c r="XEP32" s="78"/>
      <c r="XEQ32" s="78"/>
      <c r="XER32" s="78"/>
      <c r="XES32" s="78"/>
      <c r="XET32" s="78"/>
      <c r="XEU32" s="78"/>
      <c r="XEV32" s="78"/>
      <c r="XEW32" s="78"/>
      <c r="XEX32" s="78"/>
      <c r="XEY32" s="78"/>
      <c r="XEZ32" s="78"/>
      <c r="XFA32" s="78"/>
      <c r="XFB32" s="78"/>
    </row>
    <row r="33" spans="1:16382" s="92" customFormat="1" ht="16.5" customHeight="1">
      <c r="A33" s="109"/>
      <c r="B33" s="1"/>
      <c r="C33" s="64" t="s">
        <v>729</v>
      </c>
      <c r="D33" s="6"/>
      <c r="E33" s="16"/>
      <c r="F33" s="16"/>
      <c r="G33" s="16"/>
      <c r="H33" s="16"/>
      <c r="I33" s="14"/>
      <c r="J33" s="191"/>
      <c r="K33" s="191"/>
      <c r="L33" s="191"/>
      <c r="M33" s="191"/>
      <c r="N33" s="191"/>
      <c r="O33" s="16"/>
      <c r="P33" s="16"/>
      <c r="Q33" s="16"/>
      <c r="R33" s="1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</row>
    <row r="34" spans="1:16382" ht="16.5" customHeight="1">
      <c r="C34" s="64" t="s">
        <v>731</v>
      </c>
      <c r="E34" s="16"/>
      <c r="F34" s="16"/>
      <c r="G34" s="16"/>
      <c r="H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6382" ht="16.5" customHeight="1">
      <c r="C35" s="16"/>
      <c r="E35" s="16"/>
      <c r="F35" s="16"/>
      <c r="G35" s="16"/>
      <c r="H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6382" ht="16.5" customHeight="1">
      <c r="D36" s="92"/>
      <c r="E36" s="1"/>
      <c r="F36" s="1"/>
      <c r="G36" s="1"/>
      <c r="H36" s="1"/>
      <c r="I36" s="1"/>
      <c r="J36" s="1"/>
      <c r="K36" s="1"/>
      <c r="L36" s="1"/>
      <c r="M36" s="1"/>
      <c r="N36" s="1"/>
      <c r="O36" s="78"/>
      <c r="P36" s="78"/>
      <c r="Q36" s="78"/>
      <c r="R36" s="78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  <c r="KP36" s="92"/>
      <c r="KQ36" s="92"/>
      <c r="KR36" s="92"/>
      <c r="KS36" s="92"/>
      <c r="KT36" s="92"/>
      <c r="KU36" s="92"/>
      <c r="KV36" s="92"/>
      <c r="KW36" s="92"/>
      <c r="KX36" s="92"/>
      <c r="KY36" s="92"/>
      <c r="KZ36" s="92"/>
      <c r="LA36" s="92"/>
      <c r="LB36" s="92"/>
      <c r="LC36" s="92"/>
      <c r="LD36" s="92"/>
      <c r="LE36" s="92"/>
      <c r="LF36" s="92"/>
      <c r="LG36" s="92"/>
      <c r="LH36" s="92"/>
      <c r="LI36" s="92"/>
      <c r="LJ36" s="92"/>
      <c r="LK36" s="92"/>
      <c r="LL36" s="92"/>
      <c r="LM36" s="92"/>
      <c r="LN36" s="92"/>
      <c r="LO36" s="92"/>
      <c r="LP36" s="92"/>
      <c r="LQ36" s="92"/>
      <c r="LR36" s="92"/>
      <c r="LS36" s="92"/>
      <c r="LT36" s="92"/>
      <c r="LU36" s="92"/>
      <c r="LV36" s="92"/>
      <c r="LW36" s="92"/>
      <c r="LX36" s="92"/>
      <c r="LY36" s="92"/>
      <c r="LZ36" s="92"/>
      <c r="MA36" s="92"/>
      <c r="MB36" s="92"/>
      <c r="MC36" s="92"/>
      <c r="MD36" s="92"/>
      <c r="ME36" s="92"/>
      <c r="MF36" s="92"/>
      <c r="MG36" s="92"/>
      <c r="MH36" s="92"/>
      <c r="MI36" s="92"/>
      <c r="MJ36" s="92"/>
      <c r="MK36" s="92"/>
      <c r="ML36" s="92"/>
      <c r="MM36" s="92"/>
      <c r="MN36" s="92"/>
      <c r="MO36" s="92"/>
      <c r="MP36" s="92"/>
      <c r="MQ36" s="92"/>
      <c r="MR36" s="92"/>
      <c r="MS36" s="92"/>
      <c r="MT36" s="92"/>
      <c r="MU36" s="92"/>
      <c r="MV36" s="92"/>
      <c r="MW36" s="92"/>
      <c r="MX36" s="92"/>
      <c r="MY36" s="92"/>
      <c r="MZ36" s="92"/>
      <c r="NA36" s="92"/>
      <c r="NB36" s="92"/>
      <c r="NC36" s="92"/>
      <c r="ND36" s="92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2"/>
      <c r="NS36" s="92"/>
      <c r="NT36" s="92"/>
      <c r="NU36" s="92"/>
      <c r="NV36" s="92"/>
      <c r="NW36" s="92"/>
      <c r="NX36" s="92"/>
      <c r="NY36" s="92"/>
      <c r="NZ36" s="92"/>
      <c r="OA36" s="92"/>
      <c r="OB36" s="92"/>
      <c r="OC36" s="92"/>
      <c r="OD36" s="92"/>
      <c r="OE36" s="92"/>
      <c r="OF36" s="92"/>
      <c r="OG36" s="92"/>
      <c r="OH36" s="92"/>
      <c r="OI36" s="92"/>
      <c r="OJ36" s="92"/>
      <c r="OK36" s="92"/>
      <c r="OL36" s="92"/>
      <c r="OM36" s="92"/>
      <c r="ON36" s="92"/>
      <c r="OO36" s="92"/>
      <c r="OP36" s="92"/>
      <c r="OQ36" s="92"/>
      <c r="OR36" s="92"/>
      <c r="OS36" s="92"/>
      <c r="OT36" s="92"/>
      <c r="OU36" s="92"/>
      <c r="OV36" s="92"/>
      <c r="OW36" s="92"/>
      <c r="OX36" s="92"/>
      <c r="OY36" s="92"/>
      <c r="OZ36" s="92"/>
      <c r="PA36" s="92"/>
      <c r="PB36" s="92"/>
      <c r="PC36" s="92"/>
      <c r="PD36" s="92"/>
      <c r="PE36" s="92"/>
      <c r="PF36" s="92"/>
      <c r="PG36" s="92"/>
      <c r="PH36" s="92"/>
      <c r="PI36" s="92"/>
      <c r="PJ36" s="92"/>
      <c r="PK36" s="92"/>
      <c r="PL36" s="92"/>
      <c r="PM36" s="92"/>
      <c r="PN36" s="92"/>
      <c r="PO36" s="92"/>
      <c r="PP36" s="92"/>
      <c r="PQ36" s="92"/>
      <c r="PR36" s="92"/>
      <c r="PS36" s="92"/>
      <c r="PT36" s="92"/>
      <c r="PU36" s="92"/>
      <c r="PV36" s="92"/>
      <c r="PW36" s="92"/>
      <c r="PX36" s="92"/>
      <c r="PY36" s="92"/>
      <c r="PZ36" s="92"/>
      <c r="QA36" s="92"/>
      <c r="QB36" s="92"/>
      <c r="QC36" s="92"/>
      <c r="QD36" s="92"/>
      <c r="QE36" s="92"/>
      <c r="QF36" s="92"/>
      <c r="QG36" s="92"/>
      <c r="QH36" s="92"/>
      <c r="QI36" s="92"/>
      <c r="QJ36" s="92"/>
      <c r="QK36" s="92"/>
      <c r="QL36" s="92"/>
      <c r="QM36" s="92"/>
      <c r="QN36" s="92"/>
      <c r="QO36" s="92"/>
      <c r="QP36" s="92"/>
      <c r="QQ36" s="92"/>
      <c r="QR36" s="92"/>
      <c r="QS36" s="92"/>
      <c r="QT36" s="92"/>
      <c r="QU36" s="92"/>
      <c r="QV36" s="92"/>
      <c r="QW36" s="92"/>
      <c r="QX36" s="92"/>
      <c r="QY36" s="92"/>
      <c r="QZ36" s="92"/>
      <c r="RA36" s="92"/>
      <c r="RB36" s="92"/>
      <c r="RC36" s="92"/>
      <c r="RD36" s="92"/>
      <c r="RE36" s="92"/>
      <c r="RF36" s="92"/>
      <c r="RG36" s="92"/>
      <c r="RH36" s="92"/>
      <c r="RI36" s="92"/>
      <c r="RJ36" s="92"/>
      <c r="RK36" s="92"/>
      <c r="RL36" s="92"/>
      <c r="RM36" s="92"/>
      <c r="RN36" s="92"/>
      <c r="RO36" s="92"/>
      <c r="RP36" s="92"/>
      <c r="RQ36" s="92"/>
      <c r="RR36" s="92"/>
      <c r="RS36" s="92"/>
      <c r="RT36" s="92"/>
      <c r="RU36" s="92"/>
      <c r="RV36" s="92"/>
      <c r="RW36" s="92"/>
      <c r="RX36" s="92"/>
      <c r="RY36" s="92"/>
      <c r="RZ36" s="92"/>
      <c r="SA36" s="92"/>
      <c r="SB36" s="92"/>
      <c r="SC36" s="92"/>
      <c r="SD36" s="92"/>
      <c r="SE36" s="92"/>
      <c r="SF36" s="92"/>
      <c r="SG36" s="92"/>
      <c r="SH36" s="92"/>
      <c r="SI36" s="92"/>
      <c r="SJ36" s="92"/>
      <c r="SK36" s="92"/>
      <c r="SL36" s="92"/>
      <c r="SM36" s="92"/>
      <c r="SN36" s="92"/>
      <c r="SO36" s="92"/>
      <c r="SP36" s="92"/>
      <c r="SQ36" s="92"/>
      <c r="SR36" s="92"/>
      <c r="SS36" s="92"/>
      <c r="ST36" s="92"/>
      <c r="SU36" s="92"/>
      <c r="SV36" s="92"/>
      <c r="SW36" s="92"/>
      <c r="SX36" s="92"/>
      <c r="SY36" s="92"/>
      <c r="SZ36" s="92"/>
      <c r="TA36" s="92"/>
      <c r="TB36" s="92"/>
      <c r="TC36" s="92"/>
      <c r="TD36" s="92"/>
      <c r="TE36" s="92"/>
      <c r="TF36" s="92"/>
      <c r="TG36" s="92"/>
      <c r="TH36" s="92"/>
      <c r="TI36" s="92"/>
      <c r="TJ36" s="92"/>
      <c r="TK36" s="92"/>
      <c r="TL36" s="92"/>
      <c r="TM36" s="92"/>
      <c r="TN36" s="92"/>
      <c r="TO36" s="92"/>
      <c r="TP36" s="92"/>
      <c r="TQ36" s="92"/>
      <c r="TR36" s="92"/>
      <c r="TS36" s="92"/>
      <c r="TT36" s="92"/>
      <c r="TU36" s="92"/>
      <c r="TV36" s="92"/>
      <c r="TW36" s="92"/>
      <c r="TX36" s="92"/>
      <c r="TY36" s="92"/>
      <c r="TZ36" s="92"/>
      <c r="UA36" s="92"/>
      <c r="UB36" s="92"/>
      <c r="UC36" s="92"/>
      <c r="UD36" s="92"/>
      <c r="UE36" s="92"/>
      <c r="UF36" s="92"/>
      <c r="UG36" s="92"/>
      <c r="UH36" s="92"/>
      <c r="UI36" s="92"/>
      <c r="UJ36" s="92"/>
      <c r="UK36" s="92"/>
      <c r="UL36" s="92"/>
      <c r="UM36" s="92"/>
      <c r="UN36" s="92"/>
      <c r="UO36" s="92"/>
      <c r="UP36" s="92"/>
      <c r="UQ36" s="92"/>
      <c r="UR36" s="92"/>
      <c r="US36" s="92"/>
      <c r="UT36" s="92"/>
      <c r="UU36" s="92"/>
      <c r="UV36" s="92"/>
      <c r="UW36" s="92"/>
      <c r="UX36" s="92"/>
      <c r="UY36" s="92"/>
      <c r="UZ36" s="92"/>
      <c r="VA36" s="92"/>
      <c r="VB36" s="92"/>
      <c r="VC36" s="92"/>
      <c r="VD36" s="92"/>
      <c r="VE36" s="92"/>
      <c r="VF36" s="92"/>
      <c r="VG36" s="92"/>
      <c r="VH36" s="92"/>
      <c r="VI36" s="92"/>
      <c r="VJ36" s="92"/>
      <c r="VK36" s="92"/>
      <c r="VL36" s="92"/>
      <c r="VM36" s="92"/>
      <c r="VN36" s="92"/>
      <c r="VO36" s="92"/>
      <c r="VP36" s="92"/>
      <c r="VQ36" s="92"/>
      <c r="VR36" s="92"/>
      <c r="VS36" s="92"/>
      <c r="VT36" s="92"/>
      <c r="VU36" s="92"/>
      <c r="VV36" s="92"/>
      <c r="VW36" s="92"/>
      <c r="VX36" s="92"/>
      <c r="VY36" s="92"/>
      <c r="VZ36" s="92"/>
      <c r="WA36" s="92"/>
      <c r="WB36" s="92"/>
      <c r="WC36" s="92"/>
      <c r="WD36" s="92"/>
      <c r="WE36" s="92"/>
      <c r="WF36" s="92"/>
      <c r="WG36" s="92"/>
      <c r="WH36" s="92"/>
      <c r="WI36" s="92"/>
      <c r="WJ36" s="92"/>
      <c r="WK36" s="92"/>
      <c r="WL36" s="92"/>
      <c r="WM36" s="92"/>
      <c r="WN36" s="92"/>
      <c r="WO36" s="92"/>
      <c r="WP36" s="92"/>
      <c r="WQ36" s="92"/>
      <c r="WR36" s="92"/>
      <c r="WS36" s="92"/>
      <c r="WT36" s="92"/>
      <c r="WU36" s="92"/>
      <c r="WV36" s="92"/>
      <c r="WW36" s="92"/>
      <c r="WX36" s="92"/>
      <c r="WY36" s="92"/>
      <c r="WZ36" s="92"/>
      <c r="XA36" s="92"/>
      <c r="XB36" s="92"/>
      <c r="XC36" s="92"/>
      <c r="XD36" s="92"/>
      <c r="XE36" s="92"/>
      <c r="XF36" s="92"/>
      <c r="XG36" s="92"/>
      <c r="XH36" s="92"/>
      <c r="XI36" s="92"/>
      <c r="XJ36" s="92"/>
      <c r="XK36" s="92"/>
      <c r="XL36" s="92"/>
      <c r="XM36" s="92"/>
      <c r="XN36" s="92"/>
      <c r="XO36" s="92"/>
      <c r="XP36" s="92"/>
      <c r="XQ36" s="92"/>
      <c r="XR36" s="92"/>
      <c r="XS36" s="92"/>
      <c r="XT36" s="92"/>
      <c r="XU36" s="92"/>
      <c r="XV36" s="92"/>
      <c r="XW36" s="92"/>
      <c r="XX36" s="92"/>
      <c r="XY36" s="92"/>
      <c r="XZ36" s="92"/>
      <c r="YA36" s="92"/>
      <c r="YB36" s="92"/>
      <c r="YC36" s="92"/>
      <c r="YD36" s="92"/>
      <c r="YE36" s="92"/>
      <c r="YF36" s="92"/>
      <c r="YG36" s="92"/>
      <c r="YH36" s="92"/>
      <c r="YI36" s="92"/>
      <c r="YJ36" s="92"/>
      <c r="YK36" s="92"/>
      <c r="YL36" s="92"/>
      <c r="YM36" s="92"/>
      <c r="YN36" s="92"/>
      <c r="YO36" s="92"/>
      <c r="YP36" s="92"/>
      <c r="YQ36" s="92"/>
      <c r="YR36" s="92"/>
      <c r="YS36" s="92"/>
      <c r="YT36" s="92"/>
      <c r="YU36" s="92"/>
      <c r="YV36" s="92"/>
      <c r="YW36" s="92"/>
      <c r="YX36" s="92"/>
      <c r="YY36" s="92"/>
      <c r="YZ36" s="92"/>
      <c r="ZA36" s="92"/>
      <c r="ZB36" s="92"/>
      <c r="ZC36" s="92"/>
      <c r="ZD36" s="92"/>
      <c r="ZE36" s="92"/>
      <c r="ZF36" s="92"/>
      <c r="ZG36" s="92"/>
      <c r="ZH36" s="92"/>
      <c r="ZI36" s="92"/>
      <c r="ZJ36" s="92"/>
      <c r="ZK36" s="92"/>
      <c r="ZL36" s="92"/>
      <c r="ZM36" s="92"/>
      <c r="ZN36" s="92"/>
      <c r="ZO36" s="92"/>
      <c r="ZP36" s="92"/>
      <c r="ZQ36" s="92"/>
      <c r="ZR36" s="92"/>
      <c r="ZS36" s="92"/>
      <c r="ZT36" s="92"/>
      <c r="ZU36" s="92"/>
      <c r="ZV36" s="92"/>
      <c r="ZW36" s="92"/>
      <c r="ZX36" s="92"/>
      <c r="ZY36" s="92"/>
      <c r="ZZ36" s="92"/>
      <c r="AAA36" s="92"/>
      <c r="AAB36" s="92"/>
      <c r="AAC36" s="92"/>
      <c r="AAD36" s="92"/>
      <c r="AAE36" s="92"/>
      <c r="AAF36" s="92"/>
      <c r="AAG36" s="92"/>
      <c r="AAH36" s="92"/>
      <c r="AAI36" s="92"/>
      <c r="AAJ36" s="92"/>
      <c r="AAK36" s="92"/>
      <c r="AAL36" s="92"/>
      <c r="AAM36" s="92"/>
      <c r="AAN36" s="92"/>
      <c r="AAO36" s="92"/>
      <c r="AAP36" s="92"/>
      <c r="AAQ36" s="92"/>
      <c r="AAR36" s="92"/>
      <c r="AAS36" s="92"/>
      <c r="AAT36" s="92"/>
      <c r="AAU36" s="92"/>
      <c r="AAV36" s="92"/>
      <c r="AAW36" s="92"/>
      <c r="AAX36" s="92"/>
      <c r="AAY36" s="92"/>
      <c r="AAZ36" s="92"/>
      <c r="ABA36" s="92"/>
      <c r="ABB36" s="92"/>
      <c r="ABC36" s="92"/>
      <c r="ABD36" s="92"/>
      <c r="ABE36" s="92"/>
      <c r="ABF36" s="92"/>
      <c r="ABG36" s="92"/>
      <c r="ABH36" s="92"/>
      <c r="ABI36" s="92"/>
      <c r="ABJ36" s="92"/>
      <c r="ABK36" s="92"/>
      <c r="ABL36" s="92"/>
      <c r="ABM36" s="92"/>
      <c r="ABN36" s="92"/>
      <c r="ABO36" s="92"/>
      <c r="ABP36" s="92"/>
      <c r="ABQ36" s="92"/>
      <c r="ABR36" s="92"/>
      <c r="ABS36" s="92"/>
      <c r="ABT36" s="92"/>
      <c r="ABU36" s="92"/>
      <c r="ABV36" s="92"/>
      <c r="ABW36" s="92"/>
      <c r="ABX36" s="92"/>
      <c r="ABY36" s="92"/>
      <c r="ABZ36" s="92"/>
      <c r="ACA36" s="92"/>
      <c r="ACB36" s="92"/>
      <c r="ACC36" s="92"/>
      <c r="ACD36" s="92"/>
      <c r="ACE36" s="92"/>
      <c r="ACF36" s="92"/>
      <c r="ACG36" s="92"/>
      <c r="ACH36" s="92"/>
      <c r="ACI36" s="92"/>
      <c r="ACJ36" s="92"/>
      <c r="ACK36" s="92"/>
      <c r="ACL36" s="92"/>
      <c r="ACM36" s="92"/>
      <c r="ACN36" s="92"/>
      <c r="ACO36" s="92"/>
      <c r="ACP36" s="92"/>
      <c r="ACQ36" s="92"/>
      <c r="ACR36" s="92"/>
      <c r="ACS36" s="92"/>
      <c r="ACT36" s="92"/>
      <c r="ACU36" s="92"/>
      <c r="ACV36" s="92"/>
      <c r="ACW36" s="92"/>
      <c r="ACX36" s="92"/>
      <c r="ACY36" s="92"/>
      <c r="ACZ36" s="92"/>
      <c r="ADA36" s="92"/>
      <c r="ADB36" s="92"/>
      <c r="ADC36" s="92"/>
      <c r="ADD36" s="92"/>
      <c r="ADE36" s="92"/>
      <c r="ADF36" s="92"/>
      <c r="ADG36" s="92"/>
      <c r="ADH36" s="92"/>
      <c r="ADI36" s="92"/>
      <c r="ADJ36" s="92"/>
      <c r="ADK36" s="92"/>
      <c r="ADL36" s="92"/>
      <c r="ADM36" s="92"/>
      <c r="ADN36" s="92"/>
      <c r="ADO36" s="92"/>
      <c r="ADP36" s="92"/>
      <c r="ADQ36" s="92"/>
      <c r="ADR36" s="92"/>
      <c r="ADS36" s="92"/>
      <c r="ADT36" s="92"/>
      <c r="ADU36" s="92"/>
      <c r="ADV36" s="92"/>
      <c r="ADW36" s="92"/>
      <c r="ADX36" s="92"/>
      <c r="ADY36" s="92"/>
      <c r="ADZ36" s="92"/>
      <c r="AEA36" s="92"/>
      <c r="AEB36" s="92"/>
      <c r="AEC36" s="92"/>
      <c r="AED36" s="92"/>
      <c r="AEE36" s="92"/>
      <c r="AEF36" s="92"/>
      <c r="AEG36" s="92"/>
      <c r="AEH36" s="92"/>
      <c r="AEI36" s="92"/>
      <c r="AEJ36" s="92"/>
      <c r="AEK36" s="92"/>
      <c r="AEL36" s="92"/>
      <c r="AEM36" s="92"/>
      <c r="AEN36" s="92"/>
      <c r="AEO36" s="92"/>
      <c r="AEP36" s="92"/>
      <c r="AEQ36" s="92"/>
      <c r="AER36" s="92"/>
      <c r="AES36" s="92"/>
      <c r="AET36" s="92"/>
      <c r="AEU36" s="92"/>
      <c r="AEV36" s="92"/>
      <c r="AEW36" s="92"/>
      <c r="AEX36" s="92"/>
      <c r="AEY36" s="92"/>
      <c r="AEZ36" s="92"/>
      <c r="AFA36" s="92"/>
      <c r="AFB36" s="92"/>
      <c r="AFC36" s="92"/>
      <c r="AFD36" s="92"/>
      <c r="AFE36" s="92"/>
      <c r="AFF36" s="92"/>
      <c r="AFG36" s="92"/>
      <c r="AFH36" s="92"/>
      <c r="AFI36" s="92"/>
      <c r="AFJ36" s="92"/>
      <c r="AFK36" s="92"/>
      <c r="AFL36" s="92"/>
      <c r="AFM36" s="92"/>
      <c r="AFN36" s="92"/>
      <c r="AFO36" s="92"/>
      <c r="AFP36" s="92"/>
      <c r="AFQ36" s="92"/>
      <c r="AFR36" s="92"/>
      <c r="AFS36" s="92"/>
      <c r="AFT36" s="92"/>
      <c r="AFU36" s="92"/>
      <c r="AFV36" s="92"/>
      <c r="AFW36" s="92"/>
      <c r="AFX36" s="92"/>
      <c r="AFY36" s="92"/>
      <c r="AFZ36" s="92"/>
      <c r="AGA36" s="92"/>
      <c r="AGB36" s="92"/>
      <c r="AGC36" s="92"/>
      <c r="AGD36" s="92"/>
      <c r="AGE36" s="92"/>
      <c r="AGF36" s="92"/>
      <c r="AGG36" s="92"/>
      <c r="AGH36" s="92"/>
      <c r="AGI36" s="92"/>
      <c r="AGJ36" s="92"/>
      <c r="AGK36" s="92"/>
      <c r="AGL36" s="92"/>
      <c r="AGM36" s="92"/>
      <c r="AGN36" s="92"/>
      <c r="AGO36" s="92"/>
      <c r="AGP36" s="92"/>
      <c r="AGQ36" s="92"/>
      <c r="AGR36" s="92"/>
      <c r="AGS36" s="92"/>
      <c r="AGT36" s="92"/>
      <c r="AGU36" s="92"/>
      <c r="AGV36" s="92"/>
      <c r="AGW36" s="92"/>
      <c r="AGX36" s="92"/>
      <c r="AGY36" s="92"/>
      <c r="AGZ36" s="92"/>
      <c r="AHA36" s="92"/>
      <c r="AHB36" s="92"/>
      <c r="AHC36" s="92"/>
      <c r="AHD36" s="92"/>
      <c r="AHE36" s="92"/>
      <c r="AHF36" s="92"/>
      <c r="AHG36" s="92"/>
      <c r="AHH36" s="92"/>
      <c r="AHI36" s="92"/>
      <c r="AHJ36" s="92"/>
      <c r="AHK36" s="92"/>
      <c r="AHL36" s="92"/>
      <c r="AHM36" s="92"/>
      <c r="AHN36" s="92"/>
      <c r="AHO36" s="92"/>
      <c r="AHP36" s="92"/>
      <c r="AHQ36" s="92"/>
      <c r="AHR36" s="92"/>
      <c r="AHS36" s="92"/>
      <c r="AHT36" s="92"/>
      <c r="AHU36" s="92"/>
      <c r="AHV36" s="92"/>
      <c r="AHW36" s="92"/>
      <c r="AHX36" s="92"/>
      <c r="AHY36" s="92"/>
      <c r="AHZ36" s="92"/>
      <c r="AIA36" s="92"/>
      <c r="AIB36" s="92"/>
      <c r="AIC36" s="92"/>
      <c r="AID36" s="92"/>
      <c r="AIE36" s="92"/>
      <c r="AIF36" s="92"/>
      <c r="AIG36" s="92"/>
      <c r="AIH36" s="92"/>
      <c r="AII36" s="92"/>
      <c r="AIJ36" s="92"/>
      <c r="AIK36" s="92"/>
      <c r="AIL36" s="92"/>
      <c r="AIM36" s="92"/>
      <c r="AIN36" s="92"/>
      <c r="AIO36" s="92"/>
      <c r="AIP36" s="92"/>
      <c r="AIQ36" s="92"/>
      <c r="AIR36" s="92"/>
      <c r="AIS36" s="92"/>
      <c r="AIT36" s="92"/>
      <c r="AIU36" s="92"/>
      <c r="AIV36" s="92"/>
      <c r="AIW36" s="92"/>
      <c r="AIX36" s="92"/>
      <c r="AIY36" s="92"/>
      <c r="AIZ36" s="92"/>
      <c r="AJA36" s="92"/>
      <c r="AJB36" s="92"/>
      <c r="AJC36" s="92"/>
      <c r="AJD36" s="92"/>
      <c r="AJE36" s="92"/>
      <c r="AJF36" s="92"/>
      <c r="AJG36" s="92"/>
      <c r="AJH36" s="92"/>
      <c r="AJI36" s="92"/>
      <c r="AJJ36" s="92"/>
      <c r="AJK36" s="92"/>
      <c r="AJL36" s="92"/>
      <c r="AJM36" s="92"/>
      <c r="AJN36" s="92"/>
      <c r="AJO36" s="92"/>
      <c r="AJP36" s="92"/>
      <c r="AJQ36" s="92"/>
      <c r="AJR36" s="92"/>
      <c r="AJS36" s="92"/>
      <c r="AJT36" s="92"/>
      <c r="AJU36" s="92"/>
      <c r="AJV36" s="92"/>
      <c r="AJW36" s="92"/>
      <c r="AJX36" s="92"/>
      <c r="AJY36" s="92"/>
      <c r="AJZ36" s="92"/>
      <c r="AKA36" s="92"/>
      <c r="AKB36" s="92"/>
      <c r="AKC36" s="92"/>
      <c r="AKD36" s="92"/>
      <c r="AKE36" s="92"/>
      <c r="AKF36" s="92"/>
      <c r="AKG36" s="92"/>
      <c r="AKH36" s="92"/>
      <c r="AKI36" s="92"/>
      <c r="AKJ36" s="92"/>
      <c r="AKK36" s="92"/>
      <c r="AKL36" s="92"/>
      <c r="AKM36" s="92"/>
      <c r="AKN36" s="92"/>
      <c r="AKO36" s="92"/>
      <c r="AKP36" s="92"/>
      <c r="AKQ36" s="92"/>
      <c r="AKR36" s="92"/>
      <c r="AKS36" s="92"/>
      <c r="AKT36" s="92"/>
      <c r="AKU36" s="92"/>
      <c r="AKV36" s="92"/>
      <c r="AKW36" s="92"/>
      <c r="AKX36" s="92"/>
      <c r="AKY36" s="92"/>
      <c r="AKZ36" s="92"/>
      <c r="ALA36" s="92"/>
      <c r="ALB36" s="92"/>
      <c r="ALC36" s="92"/>
      <c r="ALD36" s="92"/>
      <c r="ALE36" s="92"/>
      <c r="ALF36" s="92"/>
      <c r="ALG36" s="92"/>
      <c r="ALH36" s="92"/>
      <c r="ALI36" s="92"/>
      <c r="ALJ36" s="92"/>
      <c r="ALK36" s="92"/>
      <c r="ALL36" s="92"/>
      <c r="ALM36" s="92"/>
      <c r="ALN36" s="92"/>
      <c r="ALO36" s="92"/>
      <c r="ALP36" s="92"/>
      <c r="ALQ36" s="92"/>
      <c r="ALR36" s="92"/>
      <c r="ALS36" s="92"/>
      <c r="ALT36" s="92"/>
      <c r="ALU36" s="92"/>
      <c r="ALV36" s="92"/>
      <c r="ALW36" s="92"/>
      <c r="ALX36" s="92"/>
      <c r="ALY36" s="92"/>
      <c r="ALZ36" s="92"/>
      <c r="AMA36" s="92"/>
      <c r="AMB36" s="92"/>
      <c r="AMC36" s="92"/>
      <c r="AMD36" s="92"/>
      <c r="AME36" s="92"/>
      <c r="AMF36" s="92"/>
      <c r="AMG36" s="92"/>
      <c r="AMH36" s="92"/>
      <c r="AMI36" s="92"/>
      <c r="AMJ36" s="92"/>
      <c r="AMK36" s="92"/>
      <c r="AML36" s="92"/>
      <c r="AMM36" s="92"/>
      <c r="AMN36" s="92"/>
      <c r="AMO36" s="92"/>
      <c r="AMP36" s="92"/>
      <c r="AMQ36" s="92"/>
      <c r="AMR36" s="92"/>
      <c r="AMS36" s="92"/>
      <c r="AMT36" s="92"/>
      <c r="AMU36" s="92"/>
      <c r="AMV36" s="92"/>
      <c r="AMW36" s="92"/>
      <c r="AMX36" s="92"/>
      <c r="AMY36" s="92"/>
      <c r="AMZ36" s="92"/>
      <c r="ANA36" s="92"/>
      <c r="ANB36" s="92"/>
      <c r="ANC36" s="92"/>
      <c r="AND36" s="92"/>
      <c r="ANE36" s="92"/>
      <c r="ANF36" s="92"/>
      <c r="ANG36" s="92"/>
      <c r="ANH36" s="92"/>
      <c r="ANI36" s="92"/>
      <c r="ANJ36" s="92"/>
      <c r="ANK36" s="92"/>
      <c r="ANL36" s="92"/>
      <c r="ANM36" s="92"/>
      <c r="ANN36" s="92"/>
      <c r="ANO36" s="92"/>
      <c r="ANP36" s="92"/>
      <c r="ANQ36" s="92"/>
      <c r="ANR36" s="92"/>
      <c r="ANS36" s="92"/>
      <c r="ANT36" s="92"/>
      <c r="ANU36" s="92"/>
      <c r="ANV36" s="92"/>
      <c r="ANW36" s="92"/>
      <c r="ANX36" s="92"/>
      <c r="ANY36" s="92"/>
      <c r="ANZ36" s="92"/>
      <c r="AOA36" s="92"/>
      <c r="AOB36" s="92"/>
      <c r="AOC36" s="92"/>
      <c r="AOD36" s="92"/>
      <c r="AOE36" s="92"/>
      <c r="AOF36" s="92"/>
      <c r="AOG36" s="92"/>
      <c r="AOH36" s="92"/>
      <c r="AOI36" s="92"/>
      <c r="AOJ36" s="92"/>
      <c r="AOK36" s="92"/>
      <c r="AOL36" s="92"/>
      <c r="AOM36" s="92"/>
      <c r="AON36" s="92"/>
      <c r="AOO36" s="92"/>
      <c r="AOP36" s="92"/>
      <c r="AOQ36" s="92"/>
      <c r="AOR36" s="92"/>
      <c r="AOS36" s="92"/>
      <c r="AOT36" s="92"/>
      <c r="AOU36" s="92"/>
      <c r="AOV36" s="92"/>
      <c r="AOW36" s="92"/>
      <c r="AOX36" s="92"/>
      <c r="AOY36" s="92"/>
      <c r="AOZ36" s="92"/>
      <c r="APA36" s="92"/>
      <c r="APB36" s="92"/>
      <c r="APC36" s="92"/>
      <c r="APD36" s="92"/>
      <c r="APE36" s="92"/>
      <c r="APF36" s="92"/>
      <c r="APG36" s="92"/>
      <c r="APH36" s="92"/>
      <c r="API36" s="92"/>
      <c r="APJ36" s="92"/>
      <c r="APK36" s="92"/>
      <c r="APL36" s="92"/>
      <c r="APM36" s="92"/>
      <c r="APN36" s="92"/>
      <c r="APO36" s="92"/>
      <c r="APP36" s="92"/>
      <c r="APQ36" s="92"/>
      <c r="APR36" s="92"/>
      <c r="APS36" s="92"/>
      <c r="APT36" s="92"/>
      <c r="APU36" s="92"/>
      <c r="APV36" s="92"/>
      <c r="APW36" s="92"/>
      <c r="APX36" s="92"/>
      <c r="APY36" s="92"/>
      <c r="APZ36" s="92"/>
      <c r="AQA36" s="92"/>
      <c r="AQB36" s="92"/>
      <c r="AQC36" s="92"/>
      <c r="AQD36" s="92"/>
      <c r="AQE36" s="92"/>
      <c r="AQF36" s="92"/>
      <c r="AQG36" s="92"/>
      <c r="AQH36" s="92"/>
      <c r="AQI36" s="92"/>
      <c r="AQJ36" s="92"/>
      <c r="AQK36" s="92"/>
      <c r="AQL36" s="92"/>
      <c r="AQM36" s="92"/>
      <c r="AQN36" s="92"/>
      <c r="AQO36" s="92"/>
      <c r="AQP36" s="92"/>
      <c r="AQQ36" s="92"/>
      <c r="AQR36" s="92"/>
      <c r="AQS36" s="92"/>
      <c r="AQT36" s="92"/>
      <c r="AQU36" s="92"/>
      <c r="AQV36" s="92"/>
      <c r="AQW36" s="92"/>
      <c r="AQX36" s="92"/>
      <c r="AQY36" s="92"/>
      <c r="AQZ36" s="92"/>
      <c r="ARA36" s="92"/>
      <c r="ARB36" s="92"/>
      <c r="ARC36" s="92"/>
      <c r="ARD36" s="92"/>
      <c r="ARE36" s="92"/>
      <c r="ARF36" s="92"/>
      <c r="ARG36" s="92"/>
      <c r="ARH36" s="92"/>
      <c r="ARI36" s="92"/>
      <c r="ARJ36" s="92"/>
      <c r="ARK36" s="92"/>
      <c r="ARL36" s="92"/>
      <c r="ARM36" s="92"/>
      <c r="ARN36" s="92"/>
      <c r="ARO36" s="92"/>
      <c r="ARP36" s="92"/>
      <c r="ARQ36" s="92"/>
      <c r="ARR36" s="92"/>
      <c r="ARS36" s="92"/>
      <c r="ART36" s="92"/>
      <c r="ARU36" s="92"/>
      <c r="ARV36" s="92"/>
      <c r="ARW36" s="92"/>
      <c r="ARX36" s="92"/>
      <c r="ARY36" s="92"/>
      <c r="ARZ36" s="92"/>
      <c r="ASA36" s="92"/>
      <c r="ASB36" s="92"/>
      <c r="ASC36" s="92"/>
      <c r="ASD36" s="92"/>
      <c r="ASE36" s="92"/>
      <c r="ASF36" s="92"/>
      <c r="ASG36" s="92"/>
      <c r="ASH36" s="92"/>
      <c r="ASI36" s="92"/>
      <c r="ASJ36" s="92"/>
      <c r="ASK36" s="92"/>
      <c r="ASL36" s="92"/>
      <c r="ASM36" s="92"/>
      <c r="ASN36" s="92"/>
      <c r="ASO36" s="92"/>
      <c r="ASP36" s="92"/>
      <c r="ASQ36" s="92"/>
      <c r="ASR36" s="92"/>
      <c r="ASS36" s="92"/>
      <c r="AST36" s="92"/>
      <c r="ASU36" s="92"/>
      <c r="ASV36" s="92"/>
      <c r="ASW36" s="92"/>
      <c r="ASX36" s="92"/>
      <c r="ASY36" s="92"/>
      <c r="ASZ36" s="92"/>
      <c r="ATA36" s="92"/>
      <c r="ATB36" s="92"/>
      <c r="ATC36" s="92"/>
      <c r="ATD36" s="92"/>
      <c r="ATE36" s="92"/>
      <c r="ATF36" s="92"/>
      <c r="ATG36" s="92"/>
      <c r="ATH36" s="92"/>
      <c r="ATI36" s="92"/>
      <c r="ATJ36" s="92"/>
      <c r="ATK36" s="92"/>
      <c r="ATL36" s="92"/>
      <c r="ATM36" s="92"/>
      <c r="ATN36" s="92"/>
      <c r="ATO36" s="92"/>
      <c r="ATP36" s="92"/>
      <c r="ATQ36" s="92"/>
      <c r="ATR36" s="92"/>
      <c r="ATS36" s="92"/>
      <c r="ATT36" s="92"/>
      <c r="ATU36" s="92"/>
      <c r="ATV36" s="92"/>
      <c r="ATW36" s="92"/>
      <c r="ATX36" s="92"/>
      <c r="ATY36" s="92"/>
      <c r="ATZ36" s="92"/>
      <c r="AUA36" s="92"/>
      <c r="AUB36" s="92"/>
      <c r="AUC36" s="92"/>
      <c r="AUD36" s="92"/>
      <c r="AUE36" s="92"/>
      <c r="AUF36" s="92"/>
      <c r="AUG36" s="92"/>
      <c r="AUH36" s="92"/>
      <c r="AUI36" s="92"/>
      <c r="AUJ36" s="92"/>
      <c r="AUK36" s="92"/>
      <c r="AUL36" s="92"/>
      <c r="AUM36" s="92"/>
      <c r="AUN36" s="92"/>
      <c r="AUO36" s="92"/>
      <c r="AUP36" s="92"/>
      <c r="AUQ36" s="92"/>
      <c r="AUR36" s="92"/>
      <c r="AUS36" s="92"/>
      <c r="AUT36" s="92"/>
      <c r="AUU36" s="92"/>
      <c r="AUV36" s="92"/>
      <c r="AUW36" s="92"/>
      <c r="AUX36" s="92"/>
      <c r="AUY36" s="92"/>
      <c r="AUZ36" s="92"/>
      <c r="AVA36" s="92"/>
      <c r="AVB36" s="92"/>
      <c r="AVC36" s="92"/>
      <c r="AVD36" s="92"/>
      <c r="AVE36" s="92"/>
      <c r="AVF36" s="92"/>
      <c r="AVG36" s="92"/>
      <c r="AVH36" s="92"/>
      <c r="AVI36" s="92"/>
      <c r="AVJ36" s="92"/>
      <c r="AVK36" s="92"/>
      <c r="AVL36" s="92"/>
      <c r="AVM36" s="92"/>
      <c r="AVN36" s="92"/>
      <c r="AVO36" s="92"/>
      <c r="AVP36" s="92"/>
      <c r="AVQ36" s="92"/>
      <c r="AVR36" s="92"/>
      <c r="AVS36" s="92"/>
      <c r="AVT36" s="92"/>
      <c r="AVU36" s="92"/>
      <c r="AVV36" s="92"/>
      <c r="AVW36" s="92"/>
      <c r="AVX36" s="92"/>
      <c r="AVY36" s="92"/>
      <c r="AVZ36" s="92"/>
      <c r="AWA36" s="92"/>
      <c r="AWB36" s="92"/>
      <c r="AWC36" s="92"/>
      <c r="AWD36" s="92"/>
      <c r="AWE36" s="92"/>
      <c r="AWF36" s="92"/>
      <c r="AWG36" s="92"/>
      <c r="AWH36" s="92"/>
      <c r="AWI36" s="92"/>
      <c r="AWJ36" s="92"/>
      <c r="AWK36" s="92"/>
      <c r="AWL36" s="92"/>
      <c r="AWM36" s="92"/>
      <c r="AWN36" s="92"/>
      <c r="AWO36" s="92"/>
      <c r="AWP36" s="92"/>
      <c r="AWQ36" s="92"/>
      <c r="AWR36" s="92"/>
      <c r="AWS36" s="92"/>
      <c r="AWT36" s="92"/>
      <c r="AWU36" s="92"/>
      <c r="AWV36" s="92"/>
      <c r="AWW36" s="92"/>
      <c r="AWX36" s="92"/>
      <c r="AWY36" s="92"/>
      <c r="AWZ36" s="92"/>
      <c r="AXA36" s="92"/>
      <c r="AXB36" s="92"/>
      <c r="AXC36" s="92"/>
      <c r="AXD36" s="92"/>
      <c r="AXE36" s="92"/>
      <c r="AXF36" s="92"/>
      <c r="AXG36" s="92"/>
      <c r="AXH36" s="92"/>
      <c r="AXI36" s="92"/>
      <c r="AXJ36" s="92"/>
      <c r="AXK36" s="92"/>
      <c r="AXL36" s="92"/>
      <c r="AXM36" s="92"/>
      <c r="AXN36" s="92"/>
      <c r="AXO36" s="92"/>
      <c r="AXP36" s="92"/>
      <c r="AXQ36" s="92"/>
      <c r="AXR36" s="92"/>
      <c r="AXS36" s="92"/>
      <c r="AXT36" s="92"/>
      <c r="AXU36" s="92"/>
      <c r="AXV36" s="92"/>
      <c r="AXW36" s="92"/>
      <c r="AXX36" s="92"/>
      <c r="AXY36" s="92"/>
      <c r="AXZ36" s="92"/>
      <c r="AYA36" s="92"/>
      <c r="AYB36" s="92"/>
      <c r="AYC36" s="92"/>
      <c r="AYD36" s="92"/>
      <c r="AYE36" s="92"/>
      <c r="AYF36" s="92"/>
      <c r="AYG36" s="92"/>
      <c r="AYH36" s="92"/>
      <c r="AYI36" s="92"/>
      <c r="AYJ36" s="92"/>
      <c r="AYK36" s="92"/>
      <c r="AYL36" s="92"/>
      <c r="AYM36" s="92"/>
      <c r="AYN36" s="92"/>
      <c r="AYO36" s="92"/>
      <c r="AYP36" s="92"/>
      <c r="AYQ36" s="92"/>
      <c r="AYR36" s="92"/>
      <c r="AYS36" s="92"/>
      <c r="AYT36" s="92"/>
      <c r="AYU36" s="92"/>
      <c r="AYV36" s="92"/>
      <c r="AYW36" s="92"/>
      <c r="AYX36" s="92"/>
      <c r="AYY36" s="92"/>
      <c r="AYZ36" s="92"/>
      <c r="AZA36" s="92"/>
      <c r="AZB36" s="92"/>
      <c r="AZC36" s="92"/>
      <c r="AZD36" s="92"/>
      <c r="AZE36" s="92"/>
      <c r="AZF36" s="92"/>
      <c r="AZG36" s="92"/>
      <c r="AZH36" s="92"/>
      <c r="AZI36" s="92"/>
      <c r="AZJ36" s="92"/>
      <c r="AZK36" s="92"/>
      <c r="AZL36" s="92"/>
      <c r="AZM36" s="92"/>
      <c r="AZN36" s="92"/>
      <c r="AZO36" s="92"/>
      <c r="AZP36" s="92"/>
      <c r="AZQ36" s="92"/>
      <c r="AZR36" s="92"/>
      <c r="AZS36" s="92"/>
      <c r="AZT36" s="92"/>
      <c r="AZU36" s="92"/>
      <c r="AZV36" s="92"/>
      <c r="AZW36" s="92"/>
      <c r="AZX36" s="92"/>
      <c r="AZY36" s="92"/>
      <c r="AZZ36" s="92"/>
      <c r="BAA36" s="92"/>
      <c r="BAB36" s="92"/>
      <c r="BAC36" s="92"/>
      <c r="BAD36" s="92"/>
      <c r="BAE36" s="92"/>
      <c r="BAF36" s="92"/>
      <c r="BAG36" s="92"/>
      <c r="BAH36" s="92"/>
      <c r="BAI36" s="92"/>
      <c r="BAJ36" s="92"/>
      <c r="BAK36" s="92"/>
      <c r="BAL36" s="92"/>
      <c r="BAM36" s="92"/>
      <c r="BAN36" s="92"/>
      <c r="BAO36" s="92"/>
      <c r="BAP36" s="92"/>
      <c r="BAQ36" s="92"/>
      <c r="BAR36" s="92"/>
      <c r="BAS36" s="92"/>
      <c r="BAT36" s="92"/>
      <c r="BAU36" s="92"/>
      <c r="BAV36" s="92"/>
      <c r="BAW36" s="92"/>
      <c r="BAX36" s="92"/>
      <c r="BAY36" s="92"/>
      <c r="BAZ36" s="92"/>
      <c r="BBA36" s="92"/>
      <c r="BBB36" s="92"/>
      <c r="BBC36" s="92"/>
      <c r="BBD36" s="92"/>
      <c r="BBE36" s="92"/>
      <c r="BBF36" s="92"/>
      <c r="BBG36" s="92"/>
      <c r="BBH36" s="92"/>
      <c r="BBI36" s="92"/>
      <c r="BBJ36" s="92"/>
      <c r="BBK36" s="92"/>
      <c r="BBL36" s="92"/>
      <c r="BBM36" s="92"/>
      <c r="BBN36" s="92"/>
      <c r="BBO36" s="92"/>
      <c r="BBP36" s="92"/>
      <c r="BBQ36" s="92"/>
      <c r="BBR36" s="92"/>
      <c r="BBS36" s="92"/>
      <c r="BBT36" s="92"/>
      <c r="BBU36" s="92"/>
      <c r="BBV36" s="92"/>
      <c r="BBW36" s="92"/>
      <c r="BBX36" s="92"/>
      <c r="BBY36" s="92"/>
      <c r="BBZ36" s="92"/>
      <c r="BCA36" s="92"/>
      <c r="BCB36" s="92"/>
      <c r="BCC36" s="92"/>
      <c r="BCD36" s="92"/>
      <c r="BCE36" s="92"/>
      <c r="BCF36" s="92"/>
      <c r="BCG36" s="92"/>
      <c r="BCH36" s="92"/>
      <c r="BCI36" s="92"/>
      <c r="BCJ36" s="92"/>
      <c r="BCK36" s="92"/>
      <c r="BCL36" s="92"/>
      <c r="BCM36" s="92"/>
      <c r="BCN36" s="92"/>
      <c r="BCO36" s="92"/>
      <c r="BCP36" s="92"/>
      <c r="BCQ36" s="92"/>
      <c r="BCR36" s="92"/>
      <c r="BCS36" s="92"/>
      <c r="BCT36" s="92"/>
      <c r="BCU36" s="92"/>
      <c r="BCV36" s="92"/>
      <c r="BCW36" s="92"/>
      <c r="BCX36" s="92"/>
      <c r="BCY36" s="92"/>
      <c r="BCZ36" s="92"/>
      <c r="BDA36" s="92"/>
      <c r="BDB36" s="92"/>
      <c r="BDC36" s="92"/>
      <c r="BDD36" s="92"/>
      <c r="BDE36" s="92"/>
      <c r="BDF36" s="92"/>
      <c r="BDG36" s="92"/>
      <c r="BDH36" s="92"/>
      <c r="BDI36" s="92"/>
      <c r="BDJ36" s="92"/>
      <c r="BDK36" s="92"/>
      <c r="BDL36" s="92"/>
      <c r="BDM36" s="92"/>
      <c r="BDN36" s="92"/>
      <c r="BDO36" s="92"/>
      <c r="BDP36" s="92"/>
      <c r="BDQ36" s="92"/>
      <c r="BDR36" s="92"/>
      <c r="BDS36" s="92"/>
      <c r="BDT36" s="92"/>
      <c r="BDU36" s="92"/>
      <c r="BDV36" s="92"/>
      <c r="BDW36" s="92"/>
      <c r="BDX36" s="92"/>
      <c r="BDY36" s="92"/>
      <c r="BDZ36" s="92"/>
      <c r="BEA36" s="92"/>
      <c r="BEB36" s="92"/>
      <c r="BEC36" s="92"/>
      <c r="BED36" s="92"/>
      <c r="BEE36" s="92"/>
      <c r="BEF36" s="92"/>
      <c r="BEG36" s="92"/>
      <c r="BEH36" s="92"/>
      <c r="BEI36" s="92"/>
      <c r="BEJ36" s="92"/>
      <c r="BEK36" s="92"/>
      <c r="BEL36" s="92"/>
      <c r="BEM36" s="92"/>
      <c r="BEN36" s="92"/>
      <c r="BEO36" s="92"/>
      <c r="BEP36" s="92"/>
      <c r="BEQ36" s="92"/>
      <c r="BER36" s="92"/>
      <c r="BES36" s="92"/>
      <c r="BET36" s="92"/>
      <c r="BEU36" s="92"/>
      <c r="BEV36" s="92"/>
      <c r="BEW36" s="92"/>
      <c r="BEX36" s="92"/>
      <c r="BEY36" s="92"/>
      <c r="BEZ36" s="92"/>
      <c r="BFA36" s="92"/>
      <c r="BFB36" s="92"/>
      <c r="BFC36" s="92"/>
      <c r="BFD36" s="92"/>
      <c r="BFE36" s="92"/>
      <c r="BFF36" s="92"/>
      <c r="BFG36" s="92"/>
      <c r="BFH36" s="92"/>
      <c r="BFI36" s="92"/>
      <c r="BFJ36" s="92"/>
      <c r="BFK36" s="92"/>
      <c r="BFL36" s="92"/>
      <c r="BFM36" s="92"/>
      <c r="BFN36" s="92"/>
      <c r="BFO36" s="92"/>
      <c r="BFP36" s="92"/>
      <c r="BFQ36" s="92"/>
      <c r="BFR36" s="92"/>
      <c r="BFS36" s="92"/>
      <c r="BFT36" s="92"/>
      <c r="BFU36" s="92"/>
      <c r="BFV36" s="92"/>
      <c r="BFW36" s="92"/>
      <c r="BFX36" s="92"/>
      <c r="BFY36" s="92"/>
      <c r="BFZ36" s="92"/>
      <c r="BGA36" s="92"/>
      <c r="BGB36" s="92"/>
      <c r="BGC36" s="92"/>
      <c r="BGD36" s="92"/>
      <c r="BGE36" s="92"/>
      <c r="BGF36" s="92"/>
      <c r="BGG36" s="92"/>
      <c r="BGH36" s="92"/>
      <c r="BGI36" s="92"/>
      <c r="BGJ36" s="92"/>
      <c r="BGK36" s="92"/>
      <c r="BGL36" s="92"/>
      <c r="BGM36" s="92"/>
      <c r="BGN36" s="92"/>
      <c r="BGO36" s="92"/>
      <c r="BGP36" s="92"/>
      <c r="BGQ36" s="92"/>
      <c r="BGR36" s="92"/>
      <c r="BGS36" s="92"/>
      <c r="BGT36" s="92"/>
      <c r="BGU36" s="92"/>
      <c r="BGV36" s="92"/>
      <c r="BGW36" s="92"/>
      <c r="BGX36" s="92"/>
      <c r="BGY36" s="92"/>
      <c r="BGZ36" s="92"/>
      <c r="BHA36" s="92"/>
      <c r="BHB36" s="92"/>
      <c r="BHC36" s="92"/>
      <c r="BHD36" s="92"/>
      <c r="BHE36" s="92"/>
      <c r="BHF36" s="92"/>
      <c r="BHG36" s="92"/>
      <c r="BHH36" s="92"/>
      <c r="BHI36" s="92"/>
      <c r="BHJ36" s="92"/>
      <c r="BHK36" s="92"/>
      <c r="BHL36" s="92"/>
      <c r="BHM36" s="92"/>
      <c r="BHN36" s="92"/>
      <c r="BHO36" s="92"/>
      <c r="BHP36" s="92"/>
      <c r="BHQ36" s="92"/>
      <c r="BHR36" s="92"/>
      <c r="BHS36" s="92"/>
      <c r="BHT36" s="92"/>
      <c r="BHU36" s="92"/>
      <c r="BHV36" s="92"/>
      <c r="BHW36" s="92"/>
      <c r="BHX36" s="92"/>
      <c r="BHY36" s="92"/>
      <c r="BHZ36" s="92"/>
      <c r="BIA36" s="92"/>
      <c r="BIB36" s="92"/>
      <c r="BIC36" s="92"/>
      <c r="BID36" s="92"/>
      <c r="BIE36" s="92"/>
      <c r="BIF36" s="92"/>
      <c r="BIG36" s="92"/>
      <c r="BIH36" s="92"/>
      <c r="BII36" s="92"/>
      <c r="BIJ36" s="92"/>
      <c r="BIK36" s="92"/>
      <c r="BIL36" s="92"/>
      <c r="BIM36" s="92"/>
      <c r="BIN36" s="92"/>
      <c r="BIO36" s="92"/>
      <c r="BIP36" s="92"/>
      <c r="BIQ36" s="92"/>
      <c r="BIR36" s="92"/>
      <c r="BIS36" s="92"/>
      <c r="BIT36" s="92"/>
      <c r="BIU36" s="92"/>
      <c r="BIV36" s="92"/>
      <c r="BIW36" s="92"/>
      <c r="BIX36" s="92"/>
      <c r="BIY36" s="92"/>
      <c r="BIZ36" s="92"/>
      <c r="BJA36" s="92"/>
      <c r="BJB36" s="92"/>
      <c r="BJC36" s="92"/>
      <c r="BJD36" s="92"/>
      <c r="BJE36" s="92"/>
      <c r="BJF36" s="92"/>
      <c r="BJG36" s="92"/>
      <c r="BJH36" s="92"/>
      <c r="BJI36" s="92"/>
      <c r="BJJ36" s="92"/>
      <c r="BJK36" s="92"/>
      <c r="BJL36" s="92"/>
      <c r="BJM36" s="92"/>
      <c r="BJN36" s="92"/>
      <c r="BJO36" s="92"/>
      <c r="BJP36" s="92"/>
      <c r="BJQ36" s="92"/>
      <c r="BJR36" s="92"/>
      <c r="BJS36" s="92"/>
      <c r="BJT36" s="92"/>
      <c r="BJU36" s="92"/>
      <c r="BJV36" s="92"/>
      <c r="BJW36" s="92"/>
      <c r="BJX36" s="92"/>
      <c r="BJY36" s="92"/>
      <c r="BJZ36" s="92"/>
      <c r="BKA36" s="92"/>
      <c r="BKB36" s="92"/>
      <c r="BKC36" s="92"/>
      <c r="BKD36" s="92"/>
      <c r="BKE36" s="92"/>
      <c r="BKF36" s="92"/>
      <c r="BKG36" s="92"/>
      <c r="BKH36" s="92"/>
      <c r="BKI36" s="92"/>
      <c r="BKJ36" s="92"/>
      <c r="BKK36" s="92"/>
      <c r="BKL36" s="92"/>
      <c r="BKM36" s="92"/>
      <c r="BKN36" s="92"/>
      <c r="BKO36" s="92"/>
      <c r="BKP36" s="92"/>
      <c r="BKQ36" s="92"/>
      <c r="BKR36" s="92"/>
      <c r="BKS36" s="92"/>
      <c r="BKT36" s="92"/>
      <c r="BKU36" s="92"/>
      <c r="BKV36" s="92"/>
      <c r="BKW36" s="92"/>
      <c r="BKX36" s="92"/>
      <c r="BKY36" s="92"/>
      <c r="BKZ36" s="92"/>
      <c r="BLA36" s="92"/>
      <c r="BLB36" s="92"/>
      <c r="BLC36" s="92"/>
      <c r="BLD36" s="92"/>
      <c r="BLE36" s="92"/>
      <c r="BLF36" s="92"/>
      <c r="BLG36" s="92"/>
      <c r="BLH36" s="92"/>
      <c r="BLI36" s="92"/>
      <c r="BLJ36" s="92"/>
      <c r="BLK36" s="92"/>
      <c r="BLL36" s="92"/>
      <c r="BLM36" s="92"/>
      <c r="BLN36" s="92"/>
      <c r="BLO36" s="92"/>
      <c r="BLP36" s="92"/>
      <c r="BLQ36" s="92"/>
      <c r="BLR36" s="92"/>
      <c r="BLS36" s="92"/>
      <c r="BLT36" s="92"/>
      <c r="BLU36" s="92"/>
      <c r="BLV36" s="92"/>
      <c r="BLW36" s="92"/>
      <c r="BLX36" s="92"/>
      <c r="BLY36" s="92"/>
      <c r="BLZ36" s="92"/>
      <c r="BMA36" s="92"/>
      <c r="BMB36" s="92"/>
      <c r="BMC36" s="92"/>
      <c r="BMD36" s="92"/>
      <c r="BME36" s="92"/>
      <c r="BMF36" s="92"/>
      <c r="BMG36" s="92"/>
      <c r="BMH36" s="92"/>
      <c r="BMI36" s="92"/>
      <c r="BMJ36" s="92"/>
      <c r="BMK36" s="92"/>
      <c r="BML36" s="92"/>
      <c r="BMM36" s="92"/>
      <c r="BMN36" s="92"/>
      <c r="BMO36" s="92"/>
      <c r="BMP36" s="92"/>
      <c r="BMQ36" s="92"/>
      <c r="BMR36" s="92"/>
      <c r="BMS36" s="92"/>
      <c r="BMT36" s="92"/>
      <c r="BMU36" s="92"/>
      <c r="BMV36" s="92"/>
      <c r="BMW36" s="92"/>
      <c r="BMX36" s="92"/>
      <c r="BMY36" s="92"/>
      <c r="BMZ36" s="92"/>
      <c r="BNA36" s="92"/>
      <c r="BNB36" s="92"/>
      <c r="BNC36" s="92"/>
      <c r="BND36" s="92"/>
      <c r="BNE36" s="92"/>
      <c r="BNF36" s="92"/>
      <c r="BNG36" s="92"/>
      <c r="BNH36" s="92"/>
      <c r="BNI36" s="92"/>
      <c r="BNJ36" s="92"/>
      <c r="BNK36" s="92"/>
      <c r="BNL36" s="92"/>
      <c r="BNM36" s="92"/>
      <c r="BNN36" s="92"/>
      <c r="BNO36" s="92"/>
      <c r="BNP36" s="92"/>
      <c r="BNQ36" s="92"/>
      <c r="BNR36" s="92"/>
      <c r="BNS36" s="92"/>
      <c r="BNT36" s="92"/>
      <c r="BNU36" s="92"/>
      <c r="BNV36" s="92"/>
      <c r="BNW36" s="92"/>
      <c r="BNX36" s="92"/>
      <c r="BNY36" s="92"/>
      <c r="BNZ36" s="92"/>
      <c r="BOA36" s="92"/>
      <c r="BOB36" s="92"/>
      <c r="BOC36" s="92"/>
      <c r="BOD36" s="92"/>
      <c r="BOE36" s="92"/>
      <c r="BOF36" s="92"/>
      <c r="BOG36" s="92"/>
      <c r="BOH36" s="92"/>
      <c r="BOI36" s="92"/>
      <c r="BOJ36" s="92"/>
      <c r="BOK36" s="92"/>
      <c r="BOL36" s="92"/>
      <c r="BOM36" s="92"/>
      <c r="BON36" s="92"/>
      <c r="BOO36" s="92"/>
      <c r="BOP36" s="92"/>
      <c r="BOQ36" s="92"/>
      <c r="BOR36" s="92"/>
      <c r="BOS36" s="92"/>
      <c r="BOT36" s="92"/>
      <c r="BOU36" s="92"/>
      <c r="BOV36" s="92"/>
      <c r="BOW36" s="92"/>
      <c r="BOX36" s="92"/>
      <c r="BOY36" s="92"/>
      <c r="BOZ36" s="92"/>
      <c r="BPA36" s="92"/>
      <c r="BPB36" s="92"/>
      <c r="BPC36" s="92"/>
      <c r="BPD36" s="92"/>
      <c r="BPE36" s="92"/>
      <c r="BPF36" s="92"/>
      <c r="BPG36" s="92"/>
      <c r="BPH36" s="92"/>
      <c r="BPI36" s="92"/>
      <c r="BPJ36" s="92"/>
      <c r="BPK36" s="92"/>
      <c r="BPL36" s="92"/>
      <c r="BPM36" s="92"/>
      <c r="BPN36" s="92"/>
      <c r="BPO36" s="92"/>
      <c r="BPP36" s="92"/>
      <c r="BPQ36" s="92"/>
      <c r="BPR36" s="92"/>
      <c r="BPS36" s="92"/>
      <c r="BPT36" s="92"/>
      <c r="BPU36" s="92"/>
      <c r="BPV36" s="92"/>
      <c r="BPW36" s="92"/>
      <c r="BPX36" s="92"/>
      <c r="BPY36" s="92"/>
      <c r="BPZ36" s="92"/>
      <c r="BQA36" s="92"/>
      <c r="BQB36" s="92"/>
      <c r="BQC36" s="92"/>
      <c r="BQD36" s="92"/>
      <c r="BQE36" s="92"/>
      <c r="BQF36" s="92"/>
      <c r="BQG36" s="92"/>
      <c r="BQH36" s="92"/>
      <c r="BQI36" s="92"/>
      <c r="BQJ36" s="92"/>
      <c r="BQK36" s="92"/>
      <c r="BQL36" s="92"/>
      <c r="BQM36" s="92"/>
      <c r="BQN36" s="92"/>
      <c r="BQO36" s="92"/>
      <c r="BQP36" s="92"/>
      <c r="BQQ36" s="92"/>
      <c r="BQR36" s="92"/>
      <c r="BQS36" s="92"/>
      <c r="BQT36" s="92"/>
      <c r="BQU36" s="92"/>
      <c r="BQV36" s="92"/>
      <c r="BQW36" s="92"/>
      <c r="BQX36" s="92"/>
      <c r="BQY36" s="92"/>
      <c r="BQZ36" s="92"/>
      <c r="BRA36" s="92"/>
      <c r="BRB36" s="92"/>
      <c r="BRC36" s="92"/>
      <c r="BRD36" s="92"/>
      <c r="BRE36" s="92"/>
      <c r="BRF36" s="92"/>
      <c r="BRG36" s="92"/>
      <c r="BRH36" s="92"/>
      <c r="BRI36" s="92"/>
      <c r="BRJ36" s="92"/>
      <c r="BRK36" s="92"/>
      <c r="BRL36" s="92"/>
      <c r="BRM36" s="92"/>
      <c r="BRN36" s="92"/>
      <c r="BRO36" s="92"/>
      <c r="BRP36" s="92"/>
      <c r="BRQ36" s="92"/>
      <c r="BRR36" s="92"/>
      <c r="BRS36" s="92"/>
      <c r="BRT36" s="92"/>
      <c r="BRU36" s="92"/>
      <c r="BRV36" s="92"/>
      <c r="BRW36" s="92"/>
      <c r="BRX36" s="92"/>
      <c r="BRY36" s="92"/>
      <c r="BRZ36" s="92"/>
      <c r="BSA36" s="92"/>
      <c r="BSB36" s="92"/>
      <c r="BSC36" s="92"/>
      <c r="BSD36" s="92"/>
      <c r="BSE36" s="92"/>
      <c r="BSF36" s="92"/>
      <c r="BSG36" s="92"/>
      <c r="BSH36" s="92"/>
      <c r="BSI36" s="92"/>
      <c r="BSJ36" s="92"/>
      <c r="BSK36" s="92"/>
      <c r="BSL36" s="92"/>
      <c r="BSM36" s="92"/>
      <c r="BSN36" s="92"/>
      <c r="BSO36" s="92"/>
      <c r="BSP36" s="92"/>
      <c r="BSQ36" s="92"/>
      <c r="BSR36" s="92"/>
      <c r="BSS36" s="92"/>
      <c r="BST36" s="92"/>
      <c r="BSU36" s="92"/>
      <c r="BSV36" s="92"/>
      <c r="BSW36" s="92"/>
      <c r="BSX36" s="92"/>
      <c r="BSY36" s="92"/>
      <c r="BSZ36" s="92"/>
      <c r="BTA36" s="92"/>
      <c r="BTB36" s="92"/>
      <c r="BTC36" s="92"/>
      <c r="BTD36" s="92"/>
      <c r="BTE36" s="92"/>
      <c r="BTF36" s="92"/>
      <c r="BTG36" s="92"/>
      <c r="BTH36" s="92"/>
      <c r="BTI36" s="92"/>
      <c r="BTJ36" s="92"/>
      <c r="BTK36" s="92"/>
      <c r="BTL36" s="92"/>
      <c r="BTM36" s="92"/>
      <c r="BTN36" s="92"/>
      <c r="BTO36" s="92"/>
      <c r="BTP36" s="92"/>
      <c r="BTQ36" s="92"/>
      <c r="BTR36" s="92"/>
      <c r="BTS36" s="92"/>
      <c r="BTT36" s="92"/>
      <c r="BTU36" s="92"/>
      <c r="BTV36" s="92"/>
      <c r="BTW36" s="92"/>
      <c r="BTX36" s="92"/>
      <c r="BTY36" s="92"/>
      <c r="BTZ36" s="92"/>
      <c r="BUA36" s="92"/>
      <c r="BUB36" s="92"/>
      <c r="BUC36" s="92"/>
      <c r="BUD36" s="92"/>
      <c r="BUE36" s="92"/>
      <c r="BUF36" s="92"/>
      <c r="BUG36" s="92"/>
      <c r="BUH36" s="92"/>
      <c r="BUI36" s="92"/>
      <c r="BUJ36" s="92"/>
      <c r="BUK36" s="92"/>
      <c r="BUL36" s="92"/>
      <c r="BUM36" s="92"/>
      <c r="BUN36" s="92"/>
      <c r="BUO36" s="92"/>
      <c r="BUP36" s="92"/>
      <c r="BUQ36" s="92"/>
      <c r="BUR36" s="92"/>
      <c r="BUS36" s="92"/>
      <c r="BUT36" s="92"/>
      <c r="BUU36" s="92"/>
      <c r="BUV36" s="92"/>
      <c r="BUW36" s="92"/>
      <c r="BUX36" s="92"/>
      <c r="BUY36" s="92"/>
      <c r="BUZ36" s="92"/>
      <c r="BVA36" s="92"/>
      <c r="BVB36" s="92"/>
      <c r="BVC36" s="92"/>
      <c r="BVD36" s="92"/>
      <c r="BVE36" s="92"/>
      <c r="BVF36" s="92"/>
      <c r="BVG36" s="92"/>
      <c r="BVH36" s="92"/>
      <c r="BVI36" s="92"/>
      <c r="BVJ36" s="92"/>
      <c r="BVK36" s="92"/>
      <c r="BVL36" s="92"/>
      <c r="BVM36" s="92"/>
      <c r="BVN36" s="92"/>
      <c r="BVO36" s="92"/>
      <c r="BVP36" s="92"/>
      <c r="BVQ36" s="92"/>
      <c r="BVR36" s="92"/>
      <c r="BVS36" s="92"/>
      <c r="BVT36" s="92"/>
      <c r="BVU36" s="92"/>
      <c r="BVV36" s="92"/>
      <c r="BVW36" s="92"/>
      <c r="BVX36" s="92"/>
      <c r="BVY36" s="92"/>
      <c r="BVZ36" s="92"/>
      <c r="BWA36" s="92"/>
      <c r="BWB36" s="92"/>
      <c r="BWC36" s="92"/>
      <c r="BWD36" s="92"/>
      <c r="BWE36" s="92"/>
      <c r="BWF36" s="92"/>
      <c r="BWG36" s="92"/>
      <c r="BWH36" s="92"/>
      <c r="BWI36" s="92"/>
      <c r="BWJ36" s="92"/>
      <c r="BWK36" s="92"/>
      <c r="BWL36" s="92"/>
      <c r="BWM36" s="92"/>
      <c r="BWN36" s="92"/>
      <c r="BWO36" s="92"/>
      <c r="BWP36" s="92"/>
      <c r="BWQ36" s="92"/>
      <c r="BWR36" s="92"/>
      <c r="BWS36" s="92"/>
      <c r="BWT36" s="92"/>
      <c r="BWU36" s="92"/>
      <c r="BWV36" s="92"/>
      <c r="BWW36" s="92"/>
      <c r="BWX36" s="92"/>
      <c r="BWY36" s="92"/>
      <c r="BWZ36" s="92"/>
      <c r="BXA36" s="92"/>
      <c r="BXB36" s="92"/>
      <c r="BXC36" s="92"/>
      <c r="BXD36" s="92"/>
      <c r="BXE36" s="92"/>
      <c r="BXF36" s="92"/>
      <c r="BXG36" s="92"/>
      <c r="BXH36" s="92"/>
      <c r="BXI36" s="92"/>
      <c r="BXJ36" s="92"/>
      <c r="BXK36" s="92"/>
      <c r="BXL36" s="92"/>
      <c r="BXM36" s="92"/>
      <c r="BXN36" s="92"/>
      <c r="BXO36" s="92"/>
      <c r="BXP36" s="92"/>
      <c r="BXQ36" s="92"/>
      <c r="BXR36" s="92"/>
      <c r="BXS36" s="92"/>
      <c r="BXT36" s="92"/>
      <c r="BXU36" s="92"/>
      <c r="BXV36" s="92"/>
      <c r="BXW36" s="92"/>
      <c r="BXX36" s="92"/>
      <c r="BXY36" s="92"/>
      <c r="BXZ36" s="92"/>
      <c r="BYA36" s="92"/>
      <c r="BYB36" s="92"/>
      <c r="BYC36" s="92"/>
      <c r="BYD36" s="92"/>
      <c r="BYE36" s="92"/>
      <c r="BYF36" s="92"/>
      <c r="BYG36" s="92"/>
      <c r="BYH36" s="92"/>
      <c r="BYI36" s="92"/>
      <c r="BYJ36" s="92"/>
      <c r="BYK36" s="92"/>
      <c r="BYL36" s="92"/>
      <c r="BYM36" s="92"/>
      <c r="BYN36" s="92"/>
      <c r="BYO36" s="92"/>
      <c r="BYP36" s="92"/>
      <c r="BYQ36" s="92"/>
      <c r="BYR36" s="92"/>
      <c r="BYS36" s="92"/>
      <c r="BYT36" s="92"/>
      <c r="BYU36" s="92"/>
      <c r="BYV36" s="92"/>
      <c r="BYW36" s="92"/>
      <c r="BYX36" s="92"/>
      <c r="BYY36" s="92"/>
      <c r="BYZ36" s="92"/>
      <c r="BZA36" s="92"/>
      <c r="BZB36" s="92"/>
      <c r="BZC36" s="92"/>
      <c r="BZD36" s="92"/>
      <c r="BZE36" s="92"/>
      <c r="BZF36" s="92"/>
      <c r="BZG36" s="92"/>
      <c r="BZH36" s="92"/>
      <c r="BZI36" s="92"/>
      <c r="BZJ36" s="92"/>
      <c r="BZK36" s="92"/>
      <c r="BZL36" s="92"/>
      <c r="BZM36" s="92"/>
      <c r="BZN36" s="92"/>
      <c r="BZO36" s="92"/>
      <c r="BZP36" s="92"/>
      <c r="BZQ36" s="92"/>
      <c r="BZR36" s="92"/>
      <c r="BZS36" s="92"/>
      <c r="BZT36" s="92"/>
      <c r="BZU36" s="92"/>
      <c r="BZV36" s="92"/>
      <c r="BZW36" s="92"/>
      <c r="BZX36" s="92"/>
      <c r="BZY36" s="92"/>
      <c r="BZZ36" s="92"/>
      <c r="CAA36" s="92"/>
      <c r="CAB36" s="92"/>
      <c r="CAC36" s="92"/>
      <c r="CAD36" s="92"/>
      <c r="CAE36" s="92"/>
      <c r="CAF36" s="92"/>
      <c r="CAG36" s="92"/>
      <c r="CAH36" s="92"/>
      <c r="CAI36" s="92"/>
      <c r="CAJ36" s="92"/>
      <c r="CAK36" s="92"/>
      <c r="CAL36" s="92"/>
      <c r="CAM36" s="92"/>
      <c r="CAN36" s="92"/>
      <c r="CAO36" s="92"/>
      <c r="CAP36" s="92"/>
      <c r="CAQ36" s="92"/>
      <c r="CAR36" s="92"/>
      <c r="CAS36" s="92"/>
      <c r="CAT36" s="92"/>
      <c r="CAU36" s="92"/>
      <c r="CAV36" s="92"/>
      <c r="CAW36" s="92"/>
      <c r="CAX36" s="92"/>
      <c r="CAY36" s="92"/>
      <c r="CAZ36" s="92"/>
      <c r="CBA36" s="92"/>
      <c r="CBB36" s="92"/>
      <c r="CBC36" s="92"/>
      <c r="CBD36" s="92"/>
      <c r="CBE36" s="92"/>
      <c r="CBF36" s="92"/>
      <c r="CBG36" s="92"/>
      <c r="CBH36" s="92"/>
      <c r="CBI36" s="92"/>
      <c r="CBJ36" s="92"/>
      <c r="CBK36" s="92"/>
      <c r="CBL36" s="92"/>
      <c r="CBM36" s="92"/>
      <c r="CBN36" s="92"/>
      <c r="CBO36" s="92"/>
      <c r="CBP36" s="92"/>
      <c r="CBQ36" s="92"/>
      <c r="CBR36" s="92"/>
      <c r="CBS36" s="92"/>
      <c r="CBT36" s="92"/>
      <c r="CBU36" s="92"/>
      <c r="CBV36" s="92"/>
      <c r="CBW36" s="92"/>
      <c r="CBX36" s="92"/>
      <c r="CBY36" s="92"/>
      <c r="CBZ36" s="92"/>
      <c r="CCA36" s="92"/>
      <c r="CCB36" s="92"/>
      <c r="CCC36" s="92"/>
      <c r="CCD36" s="92"/>
      <c r="CCE36" s="92"/>
      <c r="CCF36" s="92"/>
      <c r="CCG36" s="92"/>
      <c r="CCH36" s="92"/>
      <c r="CCI36" s="92"/>
      <c r="CCJ36" s="92"/>
      <c r="CCK36" s="92"/>
      <c r="CCL36" s="92"/>
      <c r="CCM36" s="92"/>
      <c r="CCN36" s="92"/>
      <c r="CCO36" s="92"/>
      <c r="CCP36" s="92"/>
      <c r="CCQ36" s="92"/>
      <c r="CCR36" s="92"/>
      <c r="CCS36" s="92"/>
      <c r="CCT36" s="92"/>
      <c r="CCU36" s="92"/>
      <c r="CCV36" s="92"/>
      <c r="CCW36" s="92"/>
      <c r="CCX36" s="92"/>
      <c r="CCY36" s="92"/>
      <c r="CCZ36" s="92"/>
      <c r="CDA36" s="92"/>
      <c r="CDB36" s="92"/>
      <c r="CDC36" s="92"/>
      <c r="CDD36" s="92"/>
      <c r="CDE36" s="92"/>
      <c r="CDF36" s="92"/>
      <c r="CDG36" s="92"/>
      <c r="CDH36" s="92"/>
      <c r="CDI36" s="92"/>
      <c r="CDJ36" s="92"/>
      <c r="CDK36" s="92"/>
      <c r="CDL36" s="92"/>
      <c r="CDM36" s="92"/>
      <c r="CDN36" s="92"/>
      <c r="CDO36" s="92"/>
      <c r="CDP36" s="92"/>
      <c r="CDQ36" s="92"/>
      <c r="CDR36" s="92"/>
      <c r="CDS36" s="92"/>
      <c r="CDT36" s="92"/>
      <c r="CDU36" s="92"/>
      <c r="CDV36" s="92"/>
      <c r="CDW36" s="92"/>
      <c r="CDX36" s="92"/>
      <c r="CDY36" s="92"/>
      <c r="CDZ36" s="92"/>
      <c r="CEA36" s="92"/>
      <c r="CEB36" s="92"/>
      <c r="CEC36" s="92"/>
      <c r="CED36" s="92"/>
      <c r="CEE36" s="92"/>
      <c r="CEF36" s="92"/>
      <c r="CEG36" s="92"/>
      <c r="CEH36" s="92"/>
      <c r="CEI36" s="92"/>
      <c r="CEJ36" s="92"/>
      <c r="CEK36" s="92"/>
      <c r="CEL36" s="92"/>
      <c r="CEM36" s="92"/>
      <c r="CEN36" s="92"/>
      <c r="CEO36" s="92"/>
      <c r="CEP36" s="92"/>
      <c r="CEQ36" s="92"/>
      <c r="CER36" s="92"/>
      <c r="CES36" s="92"/>
      <c r="CET36" s="92"/>
      <c r="CEU36" s="92"/>
      <c r="CEV36" s="92"/>
      <c r="CEW36" s="92"/>
      <c r="CEX36" s="92"/>
      <c r="CEY36" s="92"/>
      <c r="CEZ36" s="92"/>
      <c r="CFA36" s="92"/>
      <c r="CFB36" s="92"/>
      <c r="CFC36" s="92"/>
      <c r="CFD36" s="92"/>
      <c r="CFE36" s="92"/>
      <c r="CFF36" s="92"/>
      <c r="CFG36" s="92"/>
      <c r="CFH36" s="92"/>
      <c r="CFI36" s="92"/>
      <c r="CFJ36" s="92"/>
      <c r="CFK36" s="92"/>
      <c r="CFL36" s="92"/>
      <c r="CFM36" s="92"/>
      <c r="CFN36" s="92"/>
      <c r="CFO36" s="92"/>
      <c r="CFP36" s="92"/>
      <c r="CFQ36" s="92"/>
      <c r="CFR36" s="92"/>
      <c r="CFS36" s="92"/>
      <c r="CFT36" s="92"/>
      <c r="CFU36" s="92"/>
      <c r="CFV36" s="92"/>
      <c r="CFW36" s="92"/>
      <c r="CFX36" s="92"/>
      <c r="CFY36" s="92"/>
      <c r="CFZ36" s="92"/>
      <c r="CGA36" s="92"/>
      <c r="CGB36" s="92"/>
      <c r="CGC36" s="92"/>
      <c r="CGD36" s="92"/>
      <c r="CGE36" s="92"/>
      <c r="CGF36" s="92"/>
      <c r="CGG36" s="92"/>
      <c r="CGH36" s="92"/>
      <c r="CGI36" s="92"/>
      <c r="CGJ36" s="92"/>
      <c r="CGK36" s="92"/>
      <c r="CGL36" s="92"/>
      <c r="CGM36" s="92"/>
      <c r="CGN36" s="92"/>
      <c r="CGO36" s="92"/>
      <c r="CGP36" s="92"/>
      <c r="CGQ36" s="92"/>
      <c r="CGR36" s="92"/>
      <c r="CGS36" s="92"/>
      <c r="CGT36" s="92"/>
      <c r="CGU36" s="92"/>
      <c r="CGV36" s="92"/>
      <c r="CGW36" s="92"/>
      <c r="CGX36" s="92"/>
      <c r="CGY36" s="92"/>
      <c r="CGZ36" s="92"/>
      <c r="CHA36" s="92"/>
      <c r="CHB36" s="92"/>
      <c r="CHC36" s="92"/>
      <c r="CHD36" s="92"/>
      <c r="CHE36" s="92"/>
      <c r="CHF36" s="92"/>
      <c r="CHG36" s="92"/>
      <c r="CHH36" s="92"/>
      <c r="CHI36" s="92"/>
      <c r="CHJ36" s="92"/>
      <c r="CHK36" s="92"/>
      <c r="CHL36" s="92"/>
      <c r="CHM36" s="92"/>
      <c r="CHN36" s="92"/>
      <c r="CHO36" s="92"/>
      <c r="CHP36" s="92"/>
      <c r="CHQ36" s="92"/>
      <c r="CHR36" s="92"/>
      <c r="CHS36" s="92"/>
      <c r="CHT36" s="92"/>
      <c r="CHU36" s="92"/>
      <c r="CHV36" s="92"/>
      <c r="CHW36" s="92"/>
      <c r="CHX36" s="92"/>
      <c r="CHY36" s="92"/>
      <c r="CHZ36" s="92"/>
      <c r="CIA36" s="92"/>
      <c r="CIB36" s="92"/>
      <c r="CIC36" s="92"/>
      <c r="CID36" s="92"/>
      <c r="CIE36" s="92"/>
      <c r="CIF36" s="92"/>
      <c r="CIG36" s="92"/>
      <c r="CIH36" s="92"/>
      <c r="CII36" s="92"/>
      <c r="CIJ36" s="92"/>
      <c r="CIK36" s="92"/>
      <c r="CIL36" s="92"/>
      <c r="CIM36" s="92"/>
      <c r="CIN36" s="92"/>
      <c r="CIO36" s="92"/>
      <c r="CIP36" s="92"/>
      <c r="CIQ36" s="92"/>
      <c r="CIR36" s="92"/>
      <c r="CIS36" s="92"/>
      <c r="CIT36" s="92"/>
      <c r="CIU36" s="92"/>
      <c r="CIV36" s="92"/>
      <c r="CIW36" s="92"/>
      <c r="CIX36" s="92"/>
      <c r="CIY36" s="92"/>
      <c r="CIZ36" s="92"/>
      <c r="CJA36" s="92"/>
      <c r="CJB36" s="92"/>
      <c r="CJC36" s="92"/>
      <c r="CJD36" s="92"/>
      <c r="CJE36" s="92"/>
      <c r="CJF36" s="92"/>
      <c r="CJG36" s="92"/>
      <c r="CJH36" s="92"/>
      <c r="CJI36" s="92"/>
      <c r="CJJ36" s="92"/>
      <c r="CJK36" s="92"/>
      <c r="CJL36" s="92"/>
      <c r="CJM36" s="92"/>
      <c r="CJN36" s="92"/>
      <c r="CJO36" s="92"/>
      <c r="CJP36" s="92"/>
      <c r="CJQ36" s="92"/>
      <c r="CJR36" s="92"/>
      <c r="CJS36" s="92"/>
      <c r="CJT36" s="92"/>
      <c r="CJU36" s="92"/>
      <c r="CJV36" s="92"/>
      <c r="CJW36" s="92"/>
      <c r="CJX36" s="92"/>
      <c r="CJY36" s="92"/>
      <c r="CJZ36" s="92"/>
      <c r="CKA36" s="92"/>
      <c r="CKB36" s="92"/>
      <c r="CKC36" s="92"/>
      <c r="CKD36" s="92"/>
      <c r="CKE36" s="92"/>
      <c r="CKF36" s="92"/>
      <c r="CKG36" s="92"/>
      <c r="CKH36" s="92"/>
      <c r="CKI36" s="92"/>
      <c r="CKJ36" s="92"/>
      <c r="CKK36" s="92"/>
      <c r="CKL36" s="92"/>
      <c r="CKM36" s="92"/>
      <c r="CKN36" s="92"/>
      <c r="CKO36" s="92"/>
      <c r="CKP36" s="92"/>
      <c r="CKQ36" s="92"/>
      <c r="CKR36" s="92"/>
      <c r="CKS36" s="92"/>
      <c r="CKT36" s="92"/>
      <c r="CKU36" s="92"/>
      <c r="CKV36" s="92"/>
      <c r="CKW36" s="92"/>
      <c r="CKX36" s="92"/>
      <c r="CKY36" s="92"/>
      <c r="CKZ36" s="92"/>
      <c r="CLA36" s="92"/>
      <c r="CLB36" s="92"/>
      <c r="CLC36" s="92"/>
      <c r="CLD36" s="92"/>
      <c r="CLE36" s="92"/>
      <c r="CLF36" s="92"/>
      <c r="CLG36" s="92"/>
      <c r="CLH36" s="92"/>
      <c r="CLI36" s="92"/>
      <c r="CLJ36" s="92"/>
      <c r="CLK36" s="92"/>
      <c r="CLL36" s="92"/>
      <c r="CLM36" s="92"/>
      <c r="CLN36" s="92"/>
      <c r="CLO36" s="92"/>
      <c r="CLP36" s="92"/>
      <c r="CLQ36" s="92"/>
      <c r="CLR36" s="92"/>
      <c r="CLS36" s="92"/>
      <c r="CLT36" s="92"/>
      <c r="CLU36" s="92"/>
      <c r="CLV36" s="92"/>
      <c r="CLW36" s="92"/>
      <c r="CLX36" s="92"/>
      <c r="CLY36" s="92"/>
      <c r="CLZ36" s="92"/>
      <c r="CMA36" s="92"/>
      <c r="CMB36" s="92"/>
      <c r="CMC36" s="92"/>
      <c r="CMD36" s="92"/>
      <c r="CME36" s="92"/>
      <c r="CMF36" s="92"/>
      <c r="CMG36" s="92"/>
      <c r="CMH36" s="92"/>
      <c r="CMI36" s="92"/>
      <c r="CMJ36" s="92"/>
      <c r="CMK36" s="92"/>
      <c r="CML36" s="92"/>
      <c r="CMM36" s="92"/>
      <c r="CMN36" s="92"/>
      <c r="CMO36" s="92"/>
      <c r="CMP36" s="92"/>
      <c r="CMQ36" s="92"/>
      <c r="CMR36" s="92"/>
      <c r="CMS36" s="92"/>
      <c r="CMT36" s="92"/>
      <c r="CMU36" s="92"/>
      <c r="CMV36" s="92"/>
      <c r="CMW36" s="92"/>
      <c r="CMX36" s="92"/>
      <c r="CMY36" s="92"/>
      <c r="CMZ36" s="92"/>
      <c r="CNA36" s="92"/>
      <c r="CNB36" s="92"/>
      <c r="CNC36" s="92"/>
      <c r="CND36" s="92"/>
      <c r="CNE36" s="92"/>
      <c r="CNF36" s="92"/>
      <c r="CNG36" s="92"/>
      <c r="CNH36" s="92"/>
      <c r="CNI36" s="92"/>
      <c r="CNJ36" s="92"/>
      <c r="CNK36" s="92"/>
      <c r="CNL36" s="92"/>
      <c r="CNM36" s="92"/>
      <c r="CNN36" s="92"/>
      <c r="CNO36" s="92"/>
      <c r="CNP36" s="92"/>
      <c r="CNQ36" s="92"/>
      <c r="CNR36" s="92"/>
      <c r="CNS36" s="92"/>
      <c r="CNT36" s="92"/>
      <c r="CNU36" s="92"/>
      <c r="CNV36" s="92"/>
      <c r="CNW36" s="92"/>
      <c r="CNX36" s="92"/>
      <c r="CNY36" s="92"/>
      <c r="CNZ36" s="92"/>
      <c r="COA36" s="92"/>
      <c r="COB36" s="92"/>
      <c r="COC36" s="92"/>
      <c r="COD36" s="92"/>
      <c r="COE36" s="92"/>
      <c r="COF36" s="92"/>
      <c r="COG36" s="92"/>
      <c r="COH36" s="92"/>
      <c r="COI36" s="92"/>
      <c r="COJ36" s="92"/>
      <c r="COK36" s="92"/>
      <c r="COL36" s="92"/>
      <c r="COM36" s="92"/>
      <c r="CON36" s="92"/>
      <c r="COO36" s="92"/>
      <c r="COP36" s="92"/>
      <c r="COQ36" s="92"/>
      <c r="COR36" s="92"/>
      <c r="COS36" s="92"/>
      <c r="COT36" s="92"/>
      <c r="COU36" s="92"/>
      <c r="COV36" s="92"/>
      <c r="COW36" s="92"/>
      <c r="COX36" s="92"/>
      <c r="COY36" s="92"/>
      <c r="COZ36" s="92"/>
      <c r="CPA36" s="92"/>
      <c r="CPB36" s="92"/>
      <c r="CPC36" s="92"/>
      <c r="CPD36" s="92"/>
      <c r="CPE36" s="92"/>
      <c r="CPF36" s="92"/>
      <c r="CPG36" s="92"/>
      <c r="CPH36" s="92"/>
      <c r="CPI36" s="92"/>
      <c r="CPJ36" s="92"/>
      <c r="CPK36" s="92"/>
      <c r="CPL36" s="92"/>
      <c r="CPM36" s="92"/>
      <c r="CPN36" s="92"/>
      <c r="CPO36" s="92"/>
      <c r="CPP36" s="92"/>
      <c r="CPQ36" s="92"/>
      <c r="CPR36" s="92"/>
      <c r="CPS36" s="92"/>
      <c r="CPT36" s="92"/>
      <c r="CPU36" s="92"/>
      <c r="CPV36" s="92"/>
      <c r="CPW36" s="92"/>
      <c r="CPX36" s="92"/>
      <c r="CPY36" s="92"/>
      <c r="CPZ36" s="92"/>
      <c r="CQA36" s="92"/>
      <c r="CQB36" s="92"/>
      <c r="CQC36" s="92"/>
      <c r="CQD36" s="92"/>
      <c r="CQE36" s="92"/>
      <c r="CQF36" s="92"/>
      <c r="CQG36" s="92"/>
      <c r="CQH36" s="92"/>
      <c r="CQI36" s="92"/>
      <c r="CQJ36" s="92"/>
      <c r="CQK36" s="92"/>
      <c r="CQL36" s="92"/>
      <c r="CQM36" s="92"/>
      <c r="CQN36" s="92"/>
      <c r="CQO36" s="92"/>
      <c r="CQP36" s="92"/>
      <c r="CQQ36" s="92"/>
      <c r="CQR36" s="92"/>
      <c r="CQS36" s="92"/>
      <c r="CQT36" s="92"/>
      <c r="CQU36" s="92"/>
      <c r="CQV36" s="92"/>
      <c r="CQW36" s="92"/>
      <c r="CQX36" s="92"/>
      <c r="CQY36" s="92"/>
      <c r="CQZ36" s="92"/>
      <c r="CRA36" s="92"/>
      <c r="CRB36" s="92"/>
      <c r="CRC36" s="92"/>
      <c r="CRD36" s="92"/>
      <c r="CRE36" s="92"/>
      <c r="CRF36" s="92"/>
      <c r="CRG36" s="92"/>
      <c r="CRH36" s="92"/>
      <c r="CRI36" s="92"/>
      <c r="CRJ36" s="92"/>
      <c r="CRK36" s="92"/>
      <c r="CRL36" s="92"/>
      <c r="CRM36" s="92"/>
      <c r="CRN36" s="92"/>
      <c r="CRO36" s="92"/>
      <c r="CRP36" s="92"/>
      <c r="CRQ36" s="92"/>
      <c r="CRR36" s="92"/>
      <c r="CRS36" s="92"/>
      <c r="CRT36" s="92"/>
      <c r="CRU36" s="92"/>
      <c r="CRV36" s="92"/>
      <c r="CRW36" s="92"/>
      <c r="CRX36" s="92"/>
      <c r="CRY36" s="92"/>
      <c r="CRZ36" s="92"/>
      <c r="CSA36" s="92"/>
      <c r="CSB36" s="92"/>
      <c r="CSC36" s="92"/>
      <c r="CSD36" s="92"/>
      <c r="CSE36" s="92"/>
      <c r="CSF36" s="92"/>
      <c r="CSG36" s="92"/>
      <c r="CSH36" s="92"/>
      <c r="CSI36" s="92"/>
      <c r="CSJ36" s="92"/>
      <c r="CSK36" s="92"/>
      <c r="CSL36" s="92"/>
      <c r="CSM36" s="92"/>
      <c r="CSN36" s="92"/>
      <c r="CSO36" s="92"/>
      <c r="CSP36" s="92"/>
      <c r="CSQ36" s="92"/>
      <c r="CSR36" s="92"/>
      <c r="CSS36" s="92"/>
      <c r="CST36" s="92"/>
      <c r="CSU36" s="92"/>
      <c r="CSV36" s="92"/>
      <c r="CSW36" s="92"/>
      <c r="CSX36" s="92"/>
      <c r="CSY36" s="92"/>
      <c r="CSZ36" s="92"/>
      <c r="CTA36" s="92"/>
      <c r="CTB36" s="92"/>
      <c r="CTC36" s="92"/>
      <c r="CTD36" s="92"/>
      <c r="CTE36" s="92"/>
      <c r="CTF36" s="92"/>
      <c r="CTG36" s="92"/>
      <c r="CTH36" s="92"/>
      <c r="CTI36" s="92"/>
      <c r="CTJ36" s="92"/>
      <c r="CTK36" s="92"/>
      <c r="CTL36" s="92"/>
      <c r="CTM36" s="92"/>
      <c r="CTN36" s="92"/>
      <c r="CTO36" s="92"/>
      <c r="CTP36" s="92"/>
      <c r="CTQ36" s="92"/>
      <c r="CTR36" s="92"/>
      <c r="CTS36" s="92"/>
      <c r="CTT36" s="92"/>
      <c r="CTU36" s="92"/>
      <c r="CTV36" s="92"/>
      <c r="CTW36" s="92"/>
      <c r="CTX36" s="92"/>
      <c r="CTY36" s="92"/>
      <c r="CTZ36" s="92"/>
      <c r="CUA36" s="92"/>
      <c r="CUB36" s="92"/>
      <c r="CUC36" s="92"/>
      <c r="CUD36" s="92"/>
      <c r="CUE36" s="92"/>
      <c r="CUF36" s="92"/>
      <c r="CUG36" s="92"/>
      <c r="CUH36" s="92"/>
      <c r="CUI36" s="92"/>
      <c r="CUJ36" s="92"/>
      <c r="CUK36" s="92"/>
      <c r="CUL36" s="92"/>
      <c r="CUM36" s="92"/>
      <c r="CUN36" s="92"/>
      <c r="CUO36" s="92"/>
      <c r="CUP36" s="92"/>
      <c r="CUQ36" s="92"/>
      <c r="CUR36" s="92"/>
      <c r="CUS36" s="92"/>
      <c r="CUT36" s="92"/>
      <c r="CUU36" s="92"/>
      <c r="CUV36" s="92"/>
      <c r="CUW36" s="92"/>
      <c r="CUX36" s="92"/>
      <c r="CUY36" s="92"/>
      <c r="CUZ36" s="92"/>
      <c r="CVA36" s="92"/>
      <c r="CVB36" s="92"/>
      <c r="CVC36" s="92"/>
      <c r="CVD36" s="92"/>
      <c r="CVE36" s="92"/>
      <c r="CVF36" s="92"/>
      <c r="CVG36" s="92"/>
      <c r="CVH36" s="92"/>
      <c r="CVI36" s="92"/>
      <c r="CVJ36" s="92"/>
      <c r="CVK36" s="92"/>
      <c r="CVL36" s="92"/>
      <c r="CVM36" s="92"/>
      <c r="CVN36" s="92"/>
      <c r="CVO36" s="92"/>
      <c r="CVP36" s="92"/>
      <c r="CVQ36" s="92"/>
      <c r="CVR36" s="92"/>
      <c r="CVS36" s="92"/>
      <c r="CVT36" s="92"/>
      <c r="CVU36" s="92"/>
      <c r="CVV36" s="92"/>
      <c r="CVW36" s="92"/>
      <c r="CVX36" s="92"/>
      <c r="CVY36" s="92"/>
      <c r="CVZ36" s="92"/>
      <c r="CWA36" s="92"/>
      <c r="CWB36" s="92"/>
      <c r="CWC36" s="92"/>
      <c r="CWD36" s="92"/>
      <c r="CWE36" s="92"/>
      <c r="CWF36" s="92"/>
      <c r="CWG36" s="92"/>
      <c r="CWH36" s="92"/>
      <c r="CWI36" s="92"/>
      <c r="CWJ36" s="92"/>
      <c r="CWK36" s="92"/>
      <c r="CWL36" s="92"/>
      <c r="CWM36" s="92"/>
      <c r="CWN36" s="92"/>
      <c r="CWO36" s="92"/>
      <c r="CWP36" s="92"/>
      <c r="CWQ36" s="92"/>
      <c r="CWR36" s="92"/>
      <c r="CWS36" s="92"/>
      <c r="CWT36" s="92"/>
      <c r="CWU36" s="92"/>
      <c r="CWV36" s="92"/>
      <c r="CWW36" s="92"/>
      <c r="CWX36" s="92"/>
      <c r="CWY36" s="92"/>
      <c r="CWZ36" s="92"/>
      <c r="CXA36" s="92"/>
      <c r="CXB36" s="92"/>
      <c r="CXC36" s="92"/>
      <c r="CXD36" s="92"/>
      <c r="CXE36" s="92"/>
      <c r="CXF36" s="92"/>
      <c r="CXG36" s="92"/>
      <c r="CXH36" s="92"/>
      <c r="CXI36" s="92"/>
      <c r="CXJ36" s="92"/>
      <c r="CXK36" s="92"/>
      <c r="CXL36" s="92"/>
      <c r="CXM36" s="92"/>
      <c r="CXN36" s="92"/>
      <c r="CXO36" s="92"/>
      <c r="CXP36" s="92"/>
      <c r="CXQ36" s="92"/>
      <c r="CXR36" s="92"/>
      <c r="CXS36" s="92"/>
      <c r="CXT36" s="92"/>
      <c r="CXU36" s="92"/>
      <c r="CXV36" s="92"/>
      <c r="CXW36" s="92"/>
      <c r="CXX36" s="92"/>
      <c r="CXY36" s="92"/>
      <c r="CXZ36" s="92"/>
      <c r="CYA36" s="92"/>
      <c r="CYB36" s="92"/>
      <c r="CYC36" s="92"/>
      <c r="CYD36" s="92"/>
      <c r="CYE36" s="92"/>
      <c r="CYF36" s="92"/>
      <c r="CYG36" s="92"/>
      <c r="CYH36" s="92"/>
      <c r="CYI36" s="92"/>
      <c r="CYJ36" s="92"/>
      <c r="CYK36" s="92"/>
      <c r="CYL36" s="92"/>
      <c r="CYM36" s="92"/>
      <c r="CYN36" s="92"/>
      <c r="CYO36" s="92"/>
      <c r="CYP36" s="92"/>
      <c r="CYQ36" s="92"/>
      <c r="CYR36" s="92"/>
      <c r="CYS36" s="92"/>
      <c r="CYT36" s="92"/>
      <c r="CYU36" s="92"/>
      <c r="CYV36" s="92"/>
      <c r="CYW36" s="92"/>
      <c r="CYX36" s="92"/>
      <c r="CYY36" s="92"/>
      <c r="CYZ36" s="92"/>
      <c r="CZA36" s="92"/>
      <c r="CZB36" s="92"/>
      <c r="CZC36" s="92"/>
      <c r="CZD36" s="92"/>
      <c r="CZE36" s="92"/>
      <c r="CZF36" s="92"/>
      <c r="CZG36" s="92"/>
      <c r="CZH36" s="92"/>
      <c r="CZI36" s="92"/>
      <c r="CZJ36" s="92"/>
      <c r="CZK36" s="92"/>
      <c r="CZL36" s="92"/>
      <c r="CZM36" s="92"/>
      <c r="CZN36" s="92"/>
      <c r="CZO36" s="92"/>
      <c r="CZP36" s="92"/>
      <c r="CZQ36" s="92"/>
      <c r="CZR36" s="92"/>
      <c r="CZS36" s="92"/>
      <c r="CZT36" s="92"/>
      <c r="CZU36" s="92"/>
      <c r="CZV36" s="92"/>
      <c r="CZW36" s="92"/>
      <c r="CZX36" s="92"/>
      <c r="CZY36" s="92"/>
      <c r="CZZ36" s="92"/>
      <c r="DAA36" s="92"/>
      <c r="DAB36" s="92"/>
      <c r="DAC36" s="92"/>
      <c r="DAD36" s="92"/>
      <c r="DAE36" s="92"/>
      <c r="DAF36" s="92"/>
      <c r="DAG36" s="92"/>
      <c r="DAH36" s="92"/>
      <c r="DAI36" s="92"/>
      <c r="DAJ36" s="92"/>
      <c r="DAK36" s="92"/>
      <c r="DAL36" s="92"/>
      <c r="DAM36" s="92"/>
      <c r="DAN36" s="92"/>
      <c r="DAO36" s="92"/>
      <c r="DAP36" s="92"/>
      <c r="DAQ36" s="92"/>
      <c r="DAR36" s="92"/>
      <c r="DAS36" s="92"/>
      <c r="DAT36" s="92"/>
      <c r="DAU36" s="92"/>
      <c r="DAV36" s="92"/>
      <c r="DAW36" s="92"/>
      <c r="DAX36" s="92"/>
      <c r="DAY36" s="92"/>
      <c r="DAZ36" s="92"/>
      <c r="DBA36" s="92"/>
      <c r="DBB36" s="92"/>
      <c r="DBC36" s="92"/>
      <c r="DBD36" s="92"/>
      <c r="DBE36" s="92"/>
      <c r="DBF36" s="92"/>
      <c r="DBG36" s="92"/>
      <c r="DBH36" s="92"/>
      <c r="DBI36" s="92"/>
      <c r="DBJ36" s="92"/>
      <c r="DBK36" s="92"/>
      <c r="DBL36" s="92"/>
      <c r="DBM36" s="92"/>
      <c r="DBN36" s="92"/>
      <c r="DBO36" s="92"/>
      <c r="DBP36" s="92"/>
      <c r="DBQ36" s="92"/>
      <c r="DBR36" s="92"/>
      <c r="DBS36" s="92"/>
      <c r="DBT36" s="92"/>
      <c r="DBU36" s="92"/>
      <c r="DBV36" s="92"/>
      <c r="DBW36" s="92"/>
      <c r="DBX36" s="92"/>
      <c r="DBY36" s="92"/>
      <c r="DBZ36" s="92"/>
      <c r="DCA36" s="92"/>
      <c r="DCB36" s="92"/>
      <c r="DCC36" s="92"/>
      <c r="DCD36" s="92"/>
      <c r="DCE36" s="92"/>
      <c r="DCF36" s="92"/>
      <c r="DCG36" s="92"/>
      <c r="DCH36" s="92"/>
      <c r="DCI36" s="92"/>
      <c r="DCJ36" s="92"/>
      <c r="DCK36" s="92"/>
      <c r="DCL36" s="92"/>
      <c r="DCM36" s="92"/>
      <c r="DCN36" s="92"/>
      <c r="DCO36" s="92"/>
      <c r="DCP36" s="92"/>
      <c r="DCQ36" s="92"/>
      <c r="DCR36" s="92"/>
      <c r="DCS36" s="92"/>
      <c r="DCT36" s="92"/>
      <c r="DCU36" s="92"/>
      <c r="DCV36" s="92"/>
      <c r="DCW36" s="92"/>
      <c r="DCX36" s="92"/>
      <c r="DCY36" s="92"/>
      <c r="DCZ36" s="92"/>
      <c r="DDA36" s="92"/>
      <c r="DDB36" s="92"/>
      <c r="DDC36" s="92"/>
      <c r="DDD36" s="92"/>
      <c r="DDE36" s="92"/>
      <c r="DDF36" s="92"/>
      <c r="DDG36" s="92"/>
      <c r="DDH36" s="92"/>
      <c r="DDI36" s="92"/>
      <c r="DDJ36" s="92"/>
      <c r="DDK36" s="92"/>
      <c r="DDL36" s="92"/>
      <c r="DDM36" s="92"/>
      <c r="DDN36" s="92"/>
      <c r="DDO36" s="92"/>
      <c r="DDP36" s="92"/>
      <c r="DDQ36" s="92"/>
      <c r="DDR36" s="92"/>
      <c r="DDS36" s="92"/>
      <c r="DDT36" s="92"/>
      <c r="DDU36" s="92"/>
      <c r="DDV36" s="92"/>
      <c r="DDW36" s="92"/>
      <c r="DDX36" s="92"/>
      <c r="DDY36" s="92"/>
      <c r="DDZ36" s="92"/>
      <c r="DEA36" s="92"/>
      <c r="DEB36" s="92"/>
      <c r="DEC36" s="92"/>
      <c r="DED36" s="92"/>
      <c r="DEE36" s="92"/>
      <c r="DEF36" s="92"/>
      <c r="DEG36" s="92"/>
      <c r="DEH36" s="92"/>
      <c r="DEI36" s="92"/>
      <c r="DEJ36" s="92"/>
      <c r="DEK36" s="92"/>
      <c r="DEL36" s="92"/>
      <c r="DEM36" s="92"/>
      <c r="DEN36" s="92"/>
      <c r="DEO36" s="92"/>
      <c r="DEP36" s="92"/>
      <c r="DEQ36" s="92"/>
      <c r="DER36" s="92"/>
      <c r="DES36" s="92"/>
      <c r="DET36" s="92"/>
      <c r="DEU36" s="92"/>
      <c r="DEV36" s="92"/>
      <c r="DEW36" s="92"/>
      <c r="DEX36" s="92"/>
      <c r="DEY36" s="92"/>
      <c r="DEZ36" s="92"/>
      <c r="DFA36" s="92"/>
      <c r="DFB36" s="92"/>
      <c r="DFC36" s="92"/>
      <c r="DFD36" s="92"/>
      <c r="DFE36" s="92"/>
      <c r="DFF36" s="92"/>
      <c r="DFG36" s="92"/>
      <c r="DFH36" s="92"/>
      <c r="DFI36" s="92"/>
      <c r="DFJ36" s="92"/>
      <c r="DFK36" s="92"/>
      <c r="DFL36" s="92"/>
      <c r="DFM36" s="92"/>
      <c r="DFN36" s="92"/>
      <c r="DFO36" s="92"/>
      <c r="DFP36" s="92"/>
      <c r="DFQ36" s="92"/>
      <c r="DFR36" s="92"/>
      <c r="DFS36" s="92"/>
      <c r="DFT36" s="92"/>
      <c r="DFU36" s="92"/>
      <c r="DFV36" s="92"/>
      <c r="DFW36" s="92"/>
      <c r="DFX36" s="92"/>
      <c r="DFY36" s="92"/>
      <c r="DFZ36" s="92"/>
      <c r="DGA36" s="92"/>
      <c r="DGB36" s="92"/>
      <c r="DGC36" s="92"/>
      <c r="DGD36" s="92"/>
      <c r="DGE36" s="92"/>
      <c r="DGF36" s="92"/>
      <c r="DGG36" s="92"/>
      <c r="DGH36" s="92"/>
      <c r="DGI36" s="92"/>
      <c r="DGJ36" s="92"/>
      <c r="DGK36" s="92"/>
      <c r="DGL36" s="92"/>
      <c r="DGM36" s="92"/>
      <c r="DGN36" s="92"/>
      <c r="DGO36" s="92"/>
      <c r="DGP36" s="92"/>
      <c r="DGQ36" s="92"/>
      <c r="DGR36" s="92"/>
      <c r="DGS36" s="92"/>
      <c r="DGT36" s="92"/>
      <c r="DGU36" s="92"/>
      <c r="DGV36" s="92"/>
      <c r="DGW36" s="92"/>
      <c r="DGX36" s="92"/>
      <c r="DGY36" s="92"/>
      <c r="DGZ36" s="92"/>
      <c r="DHA36" s="92"/>
      <c r="DHB36" s="92"/>
      <c r="DHC36" s="92"/>
      <c r="DHD36" s="92"/>
      <c r="DHE36" s="92"/>
      <c r="DHF36" s="92"/>
      <c r="DHG36" s="92"/>
      <c r="DHH36" s="92"/>
      <c r="DHI36" s="92"/>
      <c r="DHJ36" s="92"/>
      <c r="DHK36" s="92"/>
      <c r="DHL36" s="92"/>
      <c r="DHM36" s="92"/>
      <c r="DHN36" s="92"/>
      <c r="DHO36" s="92"/>
      <c r="DHP36" s="92"/>
      <c r="DHQ36" s="92"/>
      <c r="DHR36" s="92"/>
      <c r="DHS36" s="92"/>
      <c r="DHT36" s="92"/>
      <c r="DHU36" s="92"/>
      <c r="DHV36" s="92"/>
      <c r="DHW36" s="92"/>
      <c r="DHX36" s="92"/>
      <c r="DHY36" s="92"/>
      <c r="DHZ36" s="92"/>
      <c r="DIA36" s="92"/>
      <c r="DIB36" s="92"/>
      <c r="DIC36" s="92"/>
      <c r="DID36" s="92"/>
      <c r="DIE36" s="92"/>
      <c r="DIF36" s="92"/>
      <c r="DIG36" s="92"/>
      <c r="DIH36" s="92"/>
      <c r="DII36" s="92"/>
      <c r="DIJ36" s="92"/>
      <c r="DIK36" s="92"/>
      <c r="DIL36" s="92"/>
      <c r="DIM36" s="92"/>
      <c r="DIN36" s="92"/>
      <c r="DIO36" s="92"/>
      <c r="DIP36" s="92"/>
      <c r="DIQ36" s="92"/>
      <c r="DIR36" s="92"/>
      <c r="DIS36" s="92"/>
      <c r="DIT36" s="92"/>
      <c r="DIU36" s="92"/>
      <c r="DIV36" s="92"/>
      <c r="DIW36" s="92"/>
      <c r="DIX36" s="92"/>
      <c r="DIY36" s="92"/>
      <c r="DIZ36" s="92"/>
      <c r="DJA36" s="92"/>
      <c r="DJB36" s="92"/>
      <c r="DJC36" s="92"/>
      <c r="DJD36" s="92"/>
      <c r="DJE36" s="92"/>
      <c r="DJF36" s="92"/>
      <c r="DJG36" s="92"/>
      <c r="DJH36" s="92"/>
      <c r="DJI36" s="92"/>
      <c r="DJJ36" s="92"/>
      <c r="DJK36" s="92"/>
      <c r="DJL36" s="92"/>
      <c r="DJM36" s="92"/>
      <c r="DJN36" s="92"/>
      <c r="DJO36" s="92"/>
      <c r="DJP36" s="92"/>
      <c r="DJQ36" s="92"/>
      <c r="DJR36" s="92"/>
      <c r="DJS36" s="92"/>
      <c r="DJT36" s="92"/>
      <c r="DJU36" s="92"/>
      <c r="DJV36" s="92"/>
      <c r="DJW36" s="92"/>
      <c r="DJX36" s="92"/>
      <c r="DJY36" s="92"/>
      <c r="DJZ36" s="92"/>
      <c r="DKA36" s="92"/>
      <c r="DKB36" s="92"/>
      <c r="DKC36" s="92"/>
      <c r="DKD36" s="92"/>
      <c r="DKE36" s="92"/>
      <c r="DKF36" s="92"/>
      <c r="DKG36" s="92"/>
      <c r="DKH36" s="92"/>
      <c r="DKI36" s="92"/>
      <c r="DKJ36" s="92"/>
      <c r="DKK36" s="92"/>
      <c r="DKL36" s="92"/>
      <c r="DKM36" s="92"/>
      <c r="DKN36" s="92"/>
      <c r="DKO36" s="92"/>
      <c r="DKP36" s="92"/>
      <c r="DKQ36" s="92"/>
      <c r="DKR36" s="92"/>
      <c r="DKS36" s="92"/>
      <c r="DKT36" s="92"/>
      <c r="DKU36" s="92"/>
      <c r="DKV36" s="92"/>
      <c r="DKW36" s="92"/>
      <c r="DKX36" s="92"/>
      <c r="DKY36" s="92"/>
      <c r="DKZ36" s="92"/>
      <c r="DLA36" s="92"/>
      <c r="DLB36" s="92"/>
      <c r="DLC36" s="92"/>
      <c r="DLD36" s="92"/>
      <c r="DLE36" s="92"/>
      <c r="DLF36" s="92"/>
      <c r="DLG36" s="92"/>
      <c r="DLH36" s="92"/>
      <c r="DLI36" s="92"/>
      <c r="DLJ36" s="92"/>
      <c r="DLK36" s="92"/>
      <c r="DLL36" s="92"/>
      <c r="DLM36" s="92"/>
      <c r="DLN36" s="92"/>
      <c r="DLO36" s="92"/>
      <c r="DLP36" s="92"/>
      <c r="DLQ36" s="92"/>
      <c r="DLR36" s="92"/>
      <c r="DLS36" s="92"/>
      <c r="DLT36" s="92"/>
      <c r="DLU36" s="92"/>
      <c r="DLV36" s="92"/>
      <c r="DLW36" s="92"/>
      <c r="DLX36" s="92"/>
      <c r="DLY36" s="92"/>
      <c r="DLZ36" s="92"/>
      <c r="DMA36" s="92"/>
      <c r="DMB36" s="92"/>
      <c r="DMC36" s="92"/>
      <c r="DMD36" s="92"/>
      <c r="DME36" s="92"/>
      <c r="DMF36" s="92"/>
      <c r="DMG36" s="92"/>
      <c r="DMH36" s="92"/>
      <c r="DMI36" s="92"/>
      <c r="DMJ36" s="92"/>
      <c r="DMK36" s="92"/>
      <c r="DML36" s="92"/>
      <c r="DMM36" s="92"/>
      <c r="DMN36" s="92"/>
      <c r="DMO36" s="92"/>
      <c r="DMP36" s="92"/>
      <c r="DMQ36" s="92"/>
      <c r="DMR36" s="92"/>
      <c r="DMS36" s="92"/>
      <c r="DMT36" s="92"/>
      <c r="DMU36" s="92"/>
      <c r="DMV36" s="92"/>
      <c r="DMW36" s="92"/>
      <c r="DMX36" s="92"/>
      <c r="DMY36" s="92"/>
      <c r="DMZ36" s="92"/>
      <c r="DNA36" s="92"/>
      <c r="DNB36" s="92"/>
      <c r="DNC36" s="92"/>
      <c r="DND36" s="92"/>
      <c r="DNE36" s="92"/>
      <c r="DNF36" s="92"/>
      <c r="DNG36" s="92"/>
      <c r="DNH36" s="92"/>
      <c r="DNI36" s="92"/>
      <c r="DNJ36" s="92"/>
      <c r="DNK36" s="92"/>
      <c r="DNL36" s="92"/>
      <c r="DNM36" s="92"/>
      <c r="DNN36" s="92"/>
      <c r="DNO36" s="92"/>
      <c r="DNP36" s="92"/>
      <c r="DNQ36" s="92"/>
      <c r="DNR36" s="92"/>
      <c r="DNS36" s="92"/>
      <c r="DNT36" s="92"/>
      <c r="DNU36" s="92"/>
      <c r="DNV36" s="92"/>
      <c r="DNW36" s="92"/>
      <c r="DNX36" s="92"/>
      <c r="DNY36" s="92"/>
      <c r="DNZ36" s="92"/>
      <c r="DOA36" s="92"/>
      <c r="DOB36" s="92"/>
      <c r="DOC36" s="92"/>
      <c r="DOD36" s="92"/>
      <c r="DOE36" s="92"/>
      <c r="DOF36" s="92"/>
      <c r="DOG36" s="92"/>
      <c r="DOH36" s="92"/>
      <c r="DOI36" s="92"/>
      <c r="DOJ36" s="92"/>
      <c r="DOK36" s="92"/>
      <c r="DOL36" s="92"/>
      <c r="DOM36" s="92"/>
      <c r="DON36" s="92"/>
      <c r="DOO36" s="92"/>
      <c r="DOP36" s="92"/>
      <c r="DOQ36" s="92"/>
      <c r="DOR36" s="92"/>
      <c r="DOS36" s="92"/>
      <c r="DOT36" s="92"/>
      <c r="DOU36" s="92"/>
      <c r="DOV36" s="92"/>
      <c r="DOW36" s="92"/>
      <c r="DOX36" s="92"/>
      <c r="DOY36" s="92"/>
      <c r="DOZ36" s="92"/>
      <c r="DPA36" s="92"/>
      <c r="DPB36" s="92"/>
      <c r="DPC36" s="92"/>
      <c r="DPD36" s="92"/>
      <c r="DPE36" s="92"/>
      <c r="DPF36" s="92"/>
      <c r="DPG36" s="92"/>
      <c r="DPH36" s="92"/>
      <c r="DPI36" s="92"/>
      <c r="DPJ36" s="92"/>
      <c r="DPK36" s="92"/>
      <c r="DPL36" s="92"/>
      <c r="DPM36" s="92"/>
      <c r="DPN36" s="92"/>
      <c r="DPO36" s="92"/>
      <c r="DPP36" s="92"/>
      <c r="DPQ36" s="92"/>
      <c r="DPR36" s="92"/>
      <c r="DPS36" s="92"/>
      <c r="DPT36" s="92"/>
      <c r="DPU36" s="92"/>
      <c r="DPV36" s="92"/>
      <c r="DPW36" s="92"/>
      <c r="DPX36" s="92"/>
      <c r="DPY36" s="92"/>
      <c r="DPZ36" s="92"/>
      <c r="DQA36" s="92"/>
      <c r="DQB36" s="92"/>
      <c r="DQC36" s="92"/>
      <c r="DQD36" s="92"/>
      <c r="DQE36" s="92"/>
      <c r="DQF36" s="92"/>
      <c r="DQG36" s="92"/>
      <c r="DQH36" s="92"/>
      <c r="DQI36" s="92"/>
      <c r="DQJ36" s="92"/>
      <c r="DQK36" s="92"/>
      <c r="DQL36" s="92"/>
      <c r="DQM36" s="92"/>
      <c r="DQN36" s="92"/>
      <c r="DQO36" s="92"/>
      <c r="DQP36" s="92"/>
      <c r="DQQ36" s="92"/>
      <c r="DQR36" s="92"/>
      <c r="DQS36" s="92"/>
      <c r="DQT36" s="92"/>
      <c r="DQU36" s="92"/>
      <c r="DQV36" s="92"/>
      <c r="DQW36" s="92"/>
      <c r="DQX36" s="92"/>
      <c r="DQY36" s="92"/>
      <c r="DQZ36" s="92"/>
      <c r="DRA36" s="92"/>
      <c r="DRB36" s="92"/>
      <c r="DRC36" s="92"/>
      <c r="DRD36" s="92"/>
      <c r="DRE36" s="92"/>
      <c r="DRF36" s="92"/>
      <c r="DRG36" s="92"/>
      <c r="DRH36" s="92"/>
      <c r="DRI36" s="92"/>
      <c r="DRJ36" s="92"/>
      <c r="DRK36" s="92"/>
      <c r="DRL36" s="92"/>
      <c r="DRM36" s="92"/>
      <c r="DRN36" s="92"/>
      <c r="DRO36" s="92"/>
      <c r="DRP36" s="92"/>
      <c r="DRQ36" s="92"/>
      <c r="DRR36" s="92"/>
      <c r="DRS36" s="92"/>
      <c r="DRT36" s="92"/>
      <c r="DRU36" s="92"/>
      <c r="DRV36" s="92"/>
      <c r="DRW36" s="92"/>
      <c r="DRX36" s="92"/>
      <c r="DRY36" s="92"/>
      <c r="DRZ36" s="92"/>
      <c r="DSA36" s="92"/>
      <c r="DSB36" s="92"/>
      <c r="DSC36" s="92"/>
      <c r="DSD36" s="92"/>
      <c r="DSE36" s="92"/>
      <c r="DSF36" s="92"/>
      <c r="DSG36" s="92"/>
      <c r="DSH36" s="92"/>
      <c r="DSI36" s="92"/>
      <c r="DSJ36" s="92"/>
      <c r="DSK36" s="92"/>
      <c r="DSL36" s="92"/>
      <c r="DSM36" s="92"/>
      <c r="DSN36" s="92"/>
      <c r="DSO36" s="92"/>
      <c r="DSP36" s="92"/>
      <c r="DSQ36" s="92"/>
      <c r="DSR36" s="92"/>
      <c r="DSS36" s="92"/>
      <c r="DST36" s="92"/>
      <c r="DSU36" s="92"/>
      <c r="DSV36" s="92"/>
      <c r="DSW36" s="92"/>
      <c r="DSX36" s="92"/>
      <c r="DSY36" s="92"/>
      <c r="DSZ36" s="92"/>
      <c r="DTA36" s="92"/>
      <c r="DTB36" s="92"/>
      <c r="DTC36" s="92"/>
      <c r="DTD36" s="92"/>
      <c r="DTE36" s="92"/>
      <c r="DTF36" s="92"/>
      <c r="DTG36" s="92"/>
      <c r="DTH36" s="92"/>
      <c r="DTI36" s="92"/>
      <c r="DTJ36" s="92"/>
      <c r="DTK36" s="92"/>
      <c r="DTL36" s="92"/>
      <c r="DTM36" s="92"/>
      <c r="DTN36" s="92"/>
      <c r="DTO36" s="92"/>
      <c r="DTP36" s="92"/>
      <c r="DTQ36" s="92"/>
      <c r="DTR36" s="92"/>
      <c r="DTS36" s="92"/>
      <c r="DTT36" s="92"/>
      <c r="DTU36" s="92"/>
      <c r="DTV36" s="92"/>
      <c r="DTW36" s="92"/>
      <c r="DTX36" s="92"/>
      <c r="DTY36" s="92"/>
      <c r="DTZ36" s="92"/>
      <c r="DUA36" s="92"/>
      <c r="DUB36" s="92"/>
      <c r="DUC36" s="92"/>
      <c r="DUD36" s="92"/>
      <c r="DUE36" s="92"/>
      <c r="DUF36" s="92"/>
      <c r="DUG36" s="92"/>
      <c r="DUH36" s="92"/>
      <c r="DUI36" s="92"/>
      <c r="DUJ36" s="92"/>
      <c r="DUK36" s="92"/>
      <c r="DUL36" s="92"/>
      <c r="DUM36" s="92"/>
      <c r="DUN36" s="92"/>
      <c r="DUO36" s="92"/>
      <c r="DUP36" s="92"/>
      <c r="DUQ36" s="92"/>
      <c r="DUR36" s="92"/>
      <c r="DUS36" s="92"/>
      <c r="DUT36" s="92"/>
      <c r="DUU36" s="92"/>
      <c r="DUV36" s="92"/>
      <c r="DUW36" s="92"/>
      <c r="DUX36" s="92"/>
      <c r="DUY36" s="92"/>
      <c r="DUZ36" s="92"/>
      <c r="DVA36" s="92"/>
      <c r="DVB36" s="92"/>
      <c r="DVC36" s="92"/>
      <c r="DVD36" s="92"/>
      <c r="DVE36" s="92"/>
      <c r="DVF36" s="92"/>
      <c r="DVG36" s="92"/>
      <c r="DVH36" s="92"/>
      <c r="DVI36" s="92"/>
      <c r="DVJ36" s="92"/>
      <c r="DVK36" s="92"/>
      <c r="DVL36" s="92"/>
      <c r="DVM36" s="92"/>
      <c r="DVN36" s="92"/>
      <c r="DVO36" s="92"/>
      <c r="DVP36" s="92"/>
      <c r="DVQ36" s="92"/>
      <c r="DVR36" s="92"/>
      <c r="DVS36" s="92"/>
      <c r="DVT36" s="92"/>
      <c r="DVU36" s="92"/>
      <c r="DVV36" s="92"/>
      <c r="DVW36" s="92"/>
      <c r="DVX36" s="92"/>
      <c r="DVY36" s="92"/>
      <c r="DVZ36" s="92"/>
      <c r="DWA36" s="92"/>
      <c r="DWB36" s="92"/>
      <c r="DWC36" s="92"/>
      <c r="DWD36" s="92"/>
      <c r="DWE36" s="92"/>
      <c r="DWF36" s="92"/>
      <c r="DWG36" s="92"/>
      <c r="DWH36" s="92"/>
      <c r="DWI36" s="92"/>
      <c r="DWJ36" s="92"/>
      <c r="DWK36" s="92"/>
      <c r="DWL36" s="92"/>
      <c r="DWM36" s="92"/>
      <c r="DWN36" s="92"/>
      <c r="DWO36" s="92"/>
      <c r="DWP36" s="92"/>
      <c r="DWQ36" s="92"/>
      <c r="DWR36" s="92"/>
      <c r="DWS36" s="92"/>
      <c r="DWT36" s="92"/>
      <c r="DWU36" s="92"/>
      <c r="DWV36" s="92"/>
      <c r="DWW36" s="92"/>
      <c r="DWX36" s="92"/>
      <c r="DWY36" s="92"/>
      <c r="DWZ36" s="92"/>
      <c r="DXA36" s="92"/>
      <c r="DXB36" s="92"/>
      <c r="DXC36" s="92"/>
      <c r="DXD36" s="92"/>
      <c r="DXE36" s="92"/>
      <c r="DXF36" s="92"/>
      <c r="DXG36" s="92"/>
      <c r="DXH36" s="92"/>
      <c r="DXI36" s="92"/>
      <c r="DXJ36" s="92"/>
      <c r="DXK36" s="92"/>
      <c r="DXL36" s="92"/>
      <c r="DXM36" s="92"/>
      <c r="DXN36" s="92"/>
      <c r="DXO36" s="92"/>
      <c r="DXP36" s="92"/>
      <c r="DXQ36" s="92"/>
      <c r="DXR36" s="92"/>
      <c r="DXS36" s="92"/>
      <c r="DXT36" s="92"/>
      <c r="DXU36" s="92"/>
      <c r="DXV36" s="92"/>
      <c r="DXW36" s="92"/>
      <c r="DXX36" s="92"/>
      <c r="DXY36" s="92"/>
      <c r="DXZ36" s="92"/>
      <c r="DYA36" s="92"/>
      <c r="DYB36" s="92"/>
      <c r="DYC36" s="92"/>
      <c r="DYD36" s="92"/>
      <c r="DYE36" s="92"/>
      <c r="DYF36" s="92"/>
      <c r="DYG36" s="92"/>
      <c r="DYH36" s="92"/>
      <c r="DYI36" s="92"/>
      <c r="DYJ36" s="92"/>
      <c r="DYK36" s="92"/>
      <c r="DYL36" s="92"/>
      <c r="DYM36" s="92"/>
      <c r="DYN36" s="92"/>
      <c r="DYO36" s="92"/>
      <c r="DYP36" s="92"/>
      <c r="DYQ36" s="92"/>
      <c r="DYR36" s="92"/>
      <c r="DYS36" s="92"/>
      <c r="DYT36" s="92"/>
      <c r="DYU36" s="92"/>
      <c r="DYV36" s="92"/>
      <c r="DYW36" s="92"/>
      <c r="DYX36" s="92"/>
      <c r="DYY36" s="92"/>
      <c r="DYZ36" s="92"/>
      <c r="DZA36" s="92"/>
      <c r="DZB36" s="92"/>
      <c r="DZC36" s="92"/>
      <c r="DZD36" s="92"/>
      <c r="DZE36" s="92"/>
      <c r="DZF36" s="92"/>
      <c r="DZG36" s="92"/>
      <c r="DZH36" s="92"/>
      <c r="DZI36" s="92"/>
      <c r="DZJ36" s="92"/>
      <c r="DZK36" s="92"/>
      <c r="DZL36" s="92"/>
      <c r="DZM36" s="92"/>
      <c r="DZN36" s="92"/>
      <c r="DZO36" s="92"/>
      <c r="DZP36" s="92"/>
      <c r="DZQ36" s="92"/>
      <c r="DZR36" s="92"/>
      <c r="DZS36" s="92"/>
      <c r="DZT36" s="92"/>
      <c r="DZU36" s="92"/>
      <c r="DZV36" s="92"/>
      <c r="DZW36" s="92"/>
      <c r="DZX36" s="92"/>
      <c r="DZY36" s="92"/>
      <c r="DZZ36" s="92"/>
      <c r="EAA36" s="92"/>
      <c r="EAB36" s="92"/>
      <c r="EAC36" s="92"/>
      <c r="EAD36" s="92"/>
      <c r="EAE36" s="92"/>
      <c r="EAF36" s="92"/>
      <c r="EAG36" s="92"/>
      <c r="EAH36" s="92"/>
      <c r="EAI36" s="92"/>
      <c r="EAJ36" s="92"/>
      <c r="EAK36" s="92"/>
      <c r="EAL36" s="92"/>
      <c r="EAM36" s="92"/>
      <c r="EAN36" s="92"/>
      <c r="EAO36" s="92"/>
      <c r="EAP36" s="92"/>
      <c r="EAQ36" s="92"/>
      <c r="EAR36" s="92"/>
      <c r="EAS36" s="92"/>
      <c r="EAT36" s="92"/>
      <c r="EAU36" s="92"/>
      <c r="EAV36" s="92"/>
      <c r="EAW36" s="92"/>
      <c r="EAX36" s="92"/>
      <c r="EAY36" s="92"/>
      <c r="EAZ36" s="92"/>
      <c r="EBA36" s="92"/>
      <c r="EBB36" s="92"/>
      <c r="EBC36" s="92"/>
      <c r="EBD36" s="92"/>
      <c r="EBE36" s="92"/>
      <c r="EBF36" s="92"/>
      <c r="EBG36" s="92"/>
      <c r="EBH36" s="92"/>
      <c r="EBI36" s="92"/>
      <c r="EBJ36" s="92"/>
      <c r="EBK36" s="92"/>
      <c r="EBL36" s="92"/>
      <c r="EBM36" s="92"/>
      <c r="EBN36" s="92"/>
      <c r="EBO36" s="92"/>
      <c r="EBP36" s="92"/>
      <c r="EBQ36" s="92"/>
      <c r="EBR36" s="92"/>
      <c r="EBS36" s="92"/>
      <c r="EBT36" s="92"/>
      <c r="EBU36" s="92"/>
      <c r="EBV36" s="92"/>
      <c r="EBW36" s="92"/>
      <c r="EBX36" s="92"/>
      <c r="EBY36" s="92"/>
      <c r="EBZ36" s="92"/>
      <c r="ECA36" s="92"/>
      <c r="ECB36" s="92"/>
      <c r="ECC36" s="92"/>
      <c r="ECD36" s="92"/>
      <c r="ECE36" s="92"/>
      <c r="ECF36" s="92"/>
      <c r="ECG36" s="92"/>
      <c r="ECH36" s="92"/>
      <c r="ECI36" s="92"/>
      <c r="ECJ36" s="92"/>
      <c r="ECK36" s="92"/>
      <c r="ECL36" s="92"/>
      <c r="ECM36" s="92"/>
      <c r="ECN36" s="92"/>
      <c r="ECO36" s="92"/>
      <c r="ECP36" s="92"/>
      <c r="ECQ36" s="92"/>
      <c r="ECR36" s="92"/>
      <c r="ECS36" s="92"/>
      <c r="ECT36" s="92"/>
      <c r="ECU36" s="92"/>
      <c r="ECV36" s="92"/>
      <c r="ECW36" s="92"/>
      <c r="ECX36" s="92"/>
      <c r="ECY36" s="92"/>
      <c r="ECZ36" s="92"/>
      <c r="EDA36" s="92"/>
      <c r="EDB36" s="92"/>
      <c r="EDC36" s="92"/>
      <c r="EDD36" s="92"/>
      <c r="EDE36" s="92"/>
      <c r="EDF36" s="92"/>
      <c r="EDG36" s="92"/>
      <c r="EDH36" s="92"/>
      <c r="EDI36" s="92"/>
      <c r="EDJ36" s="92"/>
      <c r="EDK36" s="92"/>
      <c r="EDL36" s="92"/>
      <c r="EDM36" s="92"/>
      <c r="EDN36" s="92"/>
      <c r="EDO36" s="92"/>
      <c r="EDP36" s="92"/>
      <c r="EDQ36" s="92"/>
      <c r="EDR36" s="92"/>
      <c r="EDS36" s="92"/>
      <c r="EDT36" s="92"/>
      <c r="EDU36" s="92"/>
      <c r="EDV36" s="92"/>
      <c r="EDW36" s="92"/>
      <c r="EDX36" s="92"/>
      <c r="EDY36" s="92"/>
      <c r="EDZ36" s="92"/>
      <c r="EEA36" s="92"/>
      <c r="EEB36" s="92"/>
      <c r="EEC36" s="92"/>
      <c r="EED36" s="92"/>
      <c r="EEE36" s="92"/>
      <c r="EEF36" s="92"/>
      <c r="EEG36" s="92"/>
      <c r="EEH36" s="92"/>
      <c r="EEI36" s="92"/>
      <c r="EEJ36" s="92"/>
      <c r="EEK36" s="92"/>
      <c r="EEL36" s="92"/>
      <c r="EEM36" s="92"/>
      <c r="EEN36" s="92"/>
      <c r="EEO36" s="92"/>
      <c r="EEP36" s="92"/>
      <c r="EEQ36" s="92"/>
      <c r="EER36" s="92"/>
      <c r="EES36" s="92"/>
      <c r="EET36" s="92"/>
      <c r="EEU36" s="92"/>
      <c r="EEV36" s="92"/>
      <c r="EEW36" s="92"/>
      <c r="EEX36" s="92"/>
      <c r="EEY36" s="92"/>
      <c r="EEZ36" s="92"/>
      <c r="EFA36" s="92"/>
      <c r="EFB36" s="92"/>
      <c r="EFC36" s="92"/>
      <c r="EFD36" s="92"/>
      <c r="EFE36" s="92"/>
      <c r="EFF36" s="92"/>
      <c r="EFG36" s="92"/>
      <c r="EFH36" s="92"/>
      <c r="EFI36" s="92"/>
      <c r="EFJ36" s="92"/>
      <c r="EFK36" s="92"/>
      <c r="EFL36" s="92"/>
      <c r="EFM36" s="92"/>
      <c r="EFN36" s="92"/>
      <c r="EFO36" s="92"/>
      <c r="EFP36" s="92"/>
      <c r="EFQ36" s="92"/>
      <c r="EFR36" s="92"/>
      <c r="EFS36" s="92"/>
      <c r="EFT36" s="92"/>
      <c r="EFU36" s="92"/>
      <c r="EFV36" s="92"/>
      <c r="EFW36" s="92"/>
      <c r="EFX36" s="92"/>
      <c r="EFY36" s="92"/>
      <c r="EFZ36" s="92"/>
      <c r="EGA36" s="92"/>
      <c r="EGB36" s="92"/>
      <c r="EGC36" s="92"/>
      <c r="EGD36" s="92"/>
      <c r="EGE36" s="92"/>
      <c r="EGF36" s="92"/>
      <c r="EGG36" s="92"/>
      <c r="EGH36" s="92"/>
      <c r="EGI36" s="92"/>
      <c r="EGJ36" s="92"/>
      <c r="EGK36" s="92"/>
      <c r="EGL36" s="92"/>
      <c r="EGM36" s="92"/>
      <c r="EGN36" s="92"/>
      <c r="EGO36" s="92"/>
      <c r="EGP36" s="92"/>
      <c r="EGQ36" s="92"/>
      <c r="EGR36" s="92"/>
      <c r="EGS36" s="92"/>
      <c r="EGT36" s="92"/>
      <c r="EGU36" s="92"/>
      <c r="EGV36" s="92"/>
      <c r="EGW36" s="92"/>
      <c r="EGX36" s="92"/>
      <c r="EGY36" s="92"/>
      <c r="EGZ36" s="92"/>
      <c r="EHA36" s="92"/>
      <c r="EHB36" s="92"/>
      <c r="EHC36" s="92"/>
      <c r="EHD36" s="92"/>
      <c r="EHE36" s="92"/>
      <c r="EHF36" s="92"/>
      <c r="EHG36" s="92"/>
      <c r="EHH36" s="92"/>
      <c r="EHI36" s="92"/>
      <c r="EHJ36" s="92"/>
      <c r="EHK36" s="92"/>
      <c r="EHL36" s="92"/>
      <c r="EHM36" s="92"/>
      <c r="EHN36" s="92"/>
      <c r="EHO36" s="92"/>
      <c r="EHP36" s="92"/>
      <c r="EHQ36" s="92"/>
      <c r="EHR36" s="92"/>
      <c r="EHS36" s="92"/>
      <c r="EHT36" s="92"/>
      <c r="EHU36" s="92"/>
      <c r="EHV36" s="92"/>
      <c r="EHW36" s="92"/>
      <c r="EHX36" s="92"/>
      <c r="EHY36" s="92"/>
      <c r="EHZ36" s="92"/>
      <c r="EIA36" s="92"/>
      <c r="EIB36" s="92"/>
      <c r="EIC36" s="92"/>
      <c r="EID36" s="92"/>
      <c r="EIE36" s="92"/>
      <c r="EIF36" s="92"/>
      <c r="EIG36" s="92"/>
      <c r="EIH36" s="92"/>
      <c r="EII36" s="92"/>
      <c r="EIJ36" s="92"/>
      <c r="EIK36" s="92"/>
      <c r="EIL36" s="92"/>
      <c r="EIM36" s="92"/>
      <c r="EIN36" s="92"/>
      <c r="EIO36" s="92"/>
      <c r="EIP36" s="92"/>
      <c r="EIQ36" s="92"/>
      <c r="EIR36" s="92"/>
      <c r="EIS36" s="92"/>
      <c r="EIT36" s="92"/>
      <c r="EIU36" s="92"/>
      <c r="EIV36" s="92"/>
      <c r="EIW36" s="92"/>
      <c r="EIX36" s="92"/>
      <c r="EIY36" s="92"/>
      <c r="EIZ36" s="92"/>
      <c r="EJA36" s="92"/>
      <c r="EJB36" s="92"/>
      <c r="EJC36" s="92"/>
      <c r="EJD36" s="92"/>
      <c r="EJE36" s="92"/>
      <c r="EJF36" s="92"/>
      <c r="EJG36" s="92"/>
      <c r="EJH36" s="92"/>
      <c r="EJI36" s="92"/>
      <c r="EJJ36" s="92"/>
      <c r="EJK36" s="92"/>
      <c r="EJL36" s="92"/>
      <c r="EJM36" s="92"/>
      <c r="EJN36" s="92"/>
      <c r="EJO36" s="92"/>
      <c r="EJP36" s="92"/>
      <c r="EJQ36" s="92"/>
      <c r="EJR36" s="92"/>
      <c r="EJS36" s="92"/>
      <c r="EJT36" s="92"/>
      <c r="EJU36" s="92"/>
      <c r="EJV36" s="92"/>
      <c r="EJW36" s="92"/>
      <c r="EJX36" s="92"/>
      <c r="EJY36" s="92"/>
      <c r="EJZ36" s="92"/>
      <c r="EKA36" s="92"/>
      <c r="EKB36" s="92"/>
      <c r="EKC36" s="92"/>
      <c r="EKD36" s="92"/>
      <c r="EKE36" s="92"/>
      <c r="EKF36" s="92"/>
      <c r="EKG36" s="92"/>
      <c r="EKH36" s="92"/>
      <c r="EKI36" s="92"/>
      <c r="EKJ36" s="92"/>
      <c r="EKK36" s="92"/>
      <c r="EKL36" s="92"/>
      <c r="EKM36" s="92"/>
      <c r="EKN36" s="92"/>
      <c r="EKO36" s="92"/>
      <c r="EKP36" s="92"/>
      <c r="EKQ36" s="92"/>
      <c r="EKR36" s="92"/>
      <c r="EKS36" s="92"/>
      <c r="EKT36" s="92"/>
      <c r="EKU36" s="92"/>
      <c r="EKV36" s="92"/>
      <c r="EKW36" s="92"/>
      <c r="EKX36" s="92"/>
      <c r="EKY36" s="92"/>
      <c r="EKZ36" s="92"/>
      <c r="ELA36" s="92"/>
      <c r="ELB36" s="92"/>
      <c r="ELC36" s="92"/>
      <c r="ELD36" s="92"/>
      <c r="ELE36" s="92"/>
      <c r="ELF36" s="92"/>
      <c r="ELG36" s="92"/>
      <c r="ELH36" s="92"/>
      <c r="ELI36" s="92"/>
      <c r="ELJ36" s="92"/>
      <c r="ELK36" s="92"/>
      <c r="ELL36" s="92"/>
      <c r="ELM36" s="92"/>
      <c r="ELN36" s="92"/>
      <c r="ELO36" s="92"/>
      <c r="ELP36" s="92"/>
      <c r="ELQ36" s="92"/>
      <c r="ELR36" s="92"/>
      <c r="ELS36" s="92"/>
      <c r="ELT36" s="92"/>
      <c r="ELU36" s="92"/>
      <c r="ELV36" s="92"/>
      <c r="ELW36" s="92"/>
      <c r="ELX36" s="92"/>
      <c r="ELY36" s="92"/>
      <c r="ELZ36" s="92"/>
      <c r="EMA36" s="92"/>
      <c r="EMB36" s="92"/>
      <c r="EMC36" s="92"/>
      <c r="EMD36" s="92"/>
      <c r="EME36" s="92"/>
      <c r="EMF36" s="92"/>
      <c r="EMG36" s="92"/>
      <c r="EMH36" s="92"/>
      <c r="EMI36" s="92"/>
      <c r="EMJ36" s="92"/>
      <c r="EMK36" s="92"/>
      <c r="EML36" s="92"/>
      <c r="EMM36" s="92"/>
      <c r="EMN36" s="92"/>
      <c r="EMO36" s="92"/>
      <c r="EMP36" s="92"/>
      <c r="EMQ36" s="92"/>
      <c r="EMR36" s="92"/>
      <c r="EMS36" s="92"/>
      <c r="EMT36" s="92"/>
      <c r="EMU36" s="92"/>
      <c r="EMV36" s="92"/>
      <c r="EMW36" s="92"/>
      <c r="EMX36" s="92"/>
      <c r="EMY36" s="92"/>
      <c r="EMZ36" s="92"/>
      <c r="ENA36" s="92"/>
      <c r="ENB36" s="92"/>
      <c r="ENC36" s="92"/>
      <c r="END36" s="92"/>
      <c r="ENE36" s="92"/>
      <c r="ENF36" s="92"/>
      <c r="ENG36" s="92"/>
      <c r="ENH36" s="92"/>
      <c r="ENI36" s="92"/>
      <c r="ENJ36" s="92"/>
      <c r="ENK36" s="92"/>
      <c r="ENL36" s="92"/>
      <c r="ENM36" s="92"/>
      <c r="ENN36" s="92"/>
      <c r="ENO36" s="92"/>
      <c r="ENP36" s="92"/>
      <c r="ENQ36" s="92"/>
      <c r="ENR36" s="92"/>
      <c r="ENS36" s="92"/>
      <c r="ENT36" s="92"/>
      <c r="ENU36" s="92"/>
      <c r="ENV36" s="92"/>
      <c r="ENW36" s="92"/>
      <c r="ENX36" s="92"/>
      <c r="ENY36" s="92"/>
      <c r="ENZ36" s="92"/>
      <c r="EOA36" s="92"/>
      <c r="EOB36" s="92"/>
      <c r="EOC36" s="92"/>
      <c r="EOD36" s="92"/>
      <c r="EOE36" s="92"/>
      <c r="EOF36" s="92"/>
      <c r="EOG36" s="92"/>
      <c r="EOH36" s="92"/>
      <c r="EOI36" s="92"/>
      <c r="EOJ36" s="92"/>
      <c r="EOK36" s="92"/>
      <c r="EOL36" s="92"/>
      <c r="EOM36" s="92"/>
      <c r="EON36" s="92"/>
      <c r="EOO36" s="92"/>
      <c r="EOP36" s="92"/>
      <c r="EOQ36" s="92"/>
      <c r="EOR36" s="92"/>
      <c r="EOS36" s="92"/>
      <c r="EOT36" s="92"/>
      <c r="EOU36" s="92"/>
      <c r="EOV36" s="92"/>
      <c r="EOW36" s="92"/>
      <c r="EOX36" s="92"/>
      <c r="EOY36" s="92"/>
      <c r="EOZ36" s="92"/>
      <c r="EPA36" s="92"/>
      <c r="EPB36" s="92"/>
      <c r="EPC36" s="92"/>
      <c r="EPD36" s="92"/>
      <c r="EPE36" s="92"/>
      <c r="EPF36" s="92"/>
      <c r="EPG36" s="92"/>
      <c r="EPH36" s="92"/>
      <c r="EPI36" s="92"/>
      <c r="EPJ36" s="92"/>
      <c r="EPK36" s="92"/>
      <c r="EPL36" s="92"/>
      <c r="EPM36" s="92"/>
      <c r="EPN36" s="92"/>
      <c r="EPO36" s="92"/>
      <c r="EPP36" s="92"/>
      <c r="EPQ36" s="92"/>
      <c r="EPR36" s="92"/>
      <c r="EPS36" s="92"/>
      <c r="EPT36" s="92"/>
      <c r="EPU36" s="92"/>
      <c r="EPV36" s="92"/>
      <c r="EPW36" s="92"/>
      <c r="EPX36" s="92"/>
      <c r="EPY36" s="92"/>
      <c r="EPZ36" s="92"/>
      <c r="EQA36" s="92"/>
      <c r="EQB36" s="92"/>
      <c r="EQC36" s="92"/>
      <c r="EQD36" s="92"/>
      <c r="EQE36" s="92"/>
      <c r="EQF36" s="92"/>
      <c r="EQG36" s="92"/>
      <c r="EQH36" s="92"/>
      <c r="EQI36" s="92"/>
      <c r="EQJ36" s="92"/>
      <c r="EQK36" s="92"/>
      <c r="EQL36" s="92"/>
      <c r="EQM36" s="92"/>
      <c r="EQN36" s="92"/>
      <c r="EQO36" s="92"/>
      <c r="EQP36" s="92"/>
      <c r="EQQ36" s="92"/>
      <c r="EQR36" s="92"/>
      <c r="EQS36" s="92"/>
      <c r="EQT36" s="92"/>
      <c r="EQU36" s="92"/>
      <c r="EQV36" s="92"/>
      <c r="EQW36" s="92"/>
      <c r="EQX36" s="92"/>
      <c r="EQY36" s="92"/>
      <c r="EQZ36" s="92"/>
      <c r="ERA36" s="92"/>
      <c r="ERB36" s="92"/>
      <c r="ERC36" s="92"/>
      <c r="ERD36" s="92"/>
      <c r="ERE36" s="92"/>
      <c r="ERF36" s="92"/>
      <c r="ERG36" s="92"/>
      <c r="ERH36" s="92"/>
      <c r="ERI36" s="92"/>
      <c r="ERJ36" s="92"/>
      <c r="ERK36" s="92"/>
      <c r="ERL36" s="92"/>
      <c r="ERM36" s="92"/>
      <c r="ERN36" s="92"/>
      <c r="ERO36" s="92"/>
      <c r="ERP36" s="92"/>
      <c r="ERQ36" s="92"/>
      <c r="ERR36" s="92"/>
      <c r="ERS36" s="92"/>
      <c r="ERT36" s="92"/>
      <c r="ERU36" s="92"/>
      <c r="ERV36" s="92"/>
      <c r="ERW36" s="92"/>
      <c r="ERX36" s="92"/>
      <c r="ERY36" s="92"/>
      <c r="ERZ36" s="92"/>
      <c r="ESA36" s="92"/>
      <c r="ESB36" s="92"/>
      <c r="ESC36" s="92"/>
      <c r="ESD36" s="92"/>
      <c r="ESE36" s="92"/>
      <c r="ESF36" s="92"/>
      <c r="ESG36" s="92"/>
      <c r="ESH36" s="92"/>
      <c r="ESI36" s="92"/>
      <c r="ESJ36" s="92"/>
      <c r="ESK36" s="92"/>
      <c r="ESL36" s="92"/>
      <c r="ESM36" s="92"/>
      <c r="ESN36" s="92"/>
      <c r="ESO36" s="92"/>
      <c r="ESP36" s="92"/>
      <c r="ESQ36" s="92"/>
      <c r="ESR36" s="92"/>
      <c r="ESS36" s="92"/>
      <c r="EST36" s="92"/>
      <c r="ESU36" s="92"/>
      <c r="ESV36" s="92"/>
      <c r="ESW36" s="92"/>
      <c r="ESX36" s="92"/>
      <c r="ESY36" s="92"/>
      <c r="ESZ36" s="92"/>
      <c r="ETA36" s="92"/>
      <c r="ETB36" s="92"/>
      <c r="ETC36" s="92"/>
      <c r="ETD36" s="92"/>
      <c r="ETE36" s="92"/>
      <c r="ETF36" s="92"/>
      <c r="ETG36" s="92"/>
      <c r="ETH36" s="92"/>
      <c r="ETI36" s="92"/>
      <c r="ETJ36" s="92"/>
      <c r="ETK36" s="92"/>
      <c r="ETL36" s="92"/>
      <c r="ETM36" s="92"/>
      <c r="ETN36" s="92"/>
      <c r="ETO36" s="92"/>
      <c r="ETP36" s="92"/>
      <c r="ETQ36" s="92"/>
      <c r="ETR36" s="92"/>
      <c r="ETS36" s="92"/>
      <c r="ETT36" s="92"/>
      <c r="ETU36" s="92"/>
      <c r="ETV36" s="92"/>
      <c r="ETW36" s="92"/>
      <c r="ETX36" s="92"/>
      <c r="ETY36" s="92"/>
      <c r="ETZ36" s="92"/>
      <c r="EUA36" s="92"/>
      <c r="EUB36" s="92"/>
      <c r="EUC36" s="92"/>
      <c r="EUD36" s="92"/>
      <c r="EUE36" s="92"/>
      <c r="EUF36" s="92"/>
      <c r="EUG36" s="92"/>
      <c r="EUH36" s="92"/>
      <c r="EUI36" s="92"/>
      <c r="EUJ36" s="92"/>
      <c r="EUK36" s="92"/>
      <c r="EUL36" s="92"/>
      <c r="EUM36" s="92"/>
      <c r="EUN36" s="92"/>
      <c r="EUO36" s="92"/>
      <c r="EUP36" s="92"/>
      <c r="EUQ36" s="92"/>
      <c r="EUR36" s="92"/>
      <c r="EUS36" s="92"/>
      <c r="EUT36" s="92"/>
      <c r="EUU36" s="92"/>
      <c r="EUV36" s="92"/>
      <c r="EUW36" s="92"/>
      <c r="EUX36" s="92"/>
      <c r="EUY36" s="92"/>
      <c r="EUZ36" s="92"/>
      <c r="EVA36" s="92"/>
      <c r="EVB36" s="92"/>
      <c r="EVC36" s="92"/>
      <c r="EVD36" s="92"/>
      <c r="EVE36" s="92"/>
      <c r="EVF36" s="92"/>
      <c r="EVG36" s="92"/>
      <c r="EVH36" s="92"/>
      <c r="EVI36" s="92"/>
      <c r="EVJ36" s="92"/>
      <c r="EVK36" s="92"/>
      <c r="EVL36" s="92"/>
      <c r="EVM36" s="92"/>
      <c r="EVN36" s="92"/>
      <c r="EVO36" s="92"/>
      <c r="EVP36" s="92"/>
      <c r="EVQ36" s="92"/>
      <c r="EVR36" s="92"/>
      <c r="EVS36" s="92"/>
      <c r="EVT36" s="92"/>
      <c r="EVU36" s="92"/>
      <c r="EVV36" s="92"/>
      <c r="EVW36" s="92"/>
      <c r="EVX36" s="92"/>
      <c r="EVY36" s="92"/>
      <c r="EVZ36" s="92"/>
      <c r="EWA36" s="92"/>
      <c r="EWB36" s="92"/>
      <c r="EWC36" s="92"/>
      <c r="EWD36" s="92"/>
      <c r="EWE36" s="92"/>
      <c r="EWF36" s="92"/>
      <c r="EWG36" s="92"/>
      <c r="EWH36" s="92"/>
      <c r="EWI36" s="92"/>
      <c r="EWJ36" s="92"/>
      <c r="EWK36" s="92"/>
      <c r="EWL36" s="92"/>
      <c r="EWM36" s="92"/>
      <c r="EWN36" s="92"/>
      <c r="EWO36" s="92"/>
      <c r="EWP36" s="92"/>
      <c r="EWQ36" s="92"/>
      <c r="EWR36" s="92"/>
      <c r="EWS36" s="92"/>
      <c r="EWT36" s="92"/>
      <c r="EWU36" s="92"/>
      <c r="EWV36" s="92"/>
      <c r="EWW36" s="92"/>
      <c r="EWX36" s="92"/>
      <c r="EWY36" s="92"/>
      <c r="EWZ36" s="92"/>
      <c r="EXA36" s="92"/>
      <c r="EXB36" s="92"/>
      <c r="EXC36" s="92"/>
      <c r="EXD36" s="92"/>
      <c r="EXE36" s="92"/>
      <c r="EXF36" s="92"/>
      <c r="EXG36" s="92"/>
      <c r="EXH36" s="92"/>
      <c r="EXI36" s="92"/>
      <c r="EXJ36" s="92"/>
      <c r="EXK36" s="92"/>
      <c r="EXL36" s="92"/>
      <c r="EXM36" s="92"/>
      <c r="EXN36" s="92"/>
      <c r="EXO36" s="92"/>
      <c r="EXP36" s="92"/>
      <c r="EXQ36" s="92"/>
      <c r="EXR36" s="92"/>
      <c r="EXS36" s="92"/>
      <c r="EXT36" s="92"/>
      <c r="EXU36" s="92"/>
      <c r="EXV36" s="92"/>
      <c r="EXW36" s="92"/>
      <c r="EXX36" s="92"/>
      <c r="EXY36" s="92"/>
      <c r="EXZ36" s="92"/>
      <c r="EYA36" s="92"/>
      <c r="EYB36" s="92"/>
      <c r="EYC36" s="92"/>
      <c r="EYD36" s="92"/>
      <c r="EYE36" s="92"/>
      <c r="EYF36" s="92"/>
      <c r="EYG36" s="92"/>
      <c r="EYH36" s="92"/>
      <c r="EYI36" s="92"/>
      <c r="EYJ36" s="92"/>
      <c r="EYK36" s="92"/>
      <c r="EYL36" s="92"/>
      <c r="EYM36" s="92"/>
      <c r="EYN36" s="92"/>
      <c r="EYO36" s="92"/>
      <c r="EYP36" s="92"/>
      <c r="EYQ36" s="92"/>
      <c r="EYR36" s="92"/>
      <c r="EYS36" s="92"/>
      <c r="EYT36" s="92"/>
      <c r="EYU36" s="92"/>
      <c r="EYV36" s="92"/>
      <c r="EYW36" s="92"/>
      <c r="EYX36" s="92"/>
      <c r="EYY36" s="92"/>
      <c r="EYZ36" s="92"/>
      <c r="EZA36" s="92"/>
      <c r="EZB36" s="92"/>
      <c r="EZC36" s="92"/>
      <c r="EZD36" s="92"/>
      <c r="EZE36" s="92"/>
      <c r="EZF36" s="92"/>
      <c r="EZG36" s="92"/>
      <c r="EZH36" s="92"/>
      <c r="EZI36" s="92"/>
      <c r="EZJ36" s="92"/>
      <c r="EZK36" s="92"/>
      <c r="EZL36" s="92"/>
      <c r="EZM36" s="92"/>
      <c r="EZN36" s="92"/>
      <c r="EZO36" s="92"/>
      <c r="EZP36" s="92"/>
      <c r="EZQ36" s="92"/>
      <c r="EZR36" s="92"/>
      <c r="EZS36" s="92"/>
      <c r="EZT36" s="92"/>
      <c r="EZU36" s="92"/>
      <c r="EZV36" s="92"/>
      <c r="EZW36" s="92"/>
      <c r="EZX36" s="92"/>
      <c r="EZY36" s="92"/>
      <c r="EZZ36" s="92"/>
      <c r="FAA36" s="92"/>
      <c r="FAB36" s="92"/>
      <c r="FAC36" s="92"/>
      <c r="FAD36" s="92"/>
      <c r="FAE36" s="92"/>
      <c r="FAF36" s="92"/>
      <c r="FAG36" s="92"/>
      <c r="FAH36" s="92"/>
      <c r="FAI36" s="92"/>
      <c r="FAJ36" s="92"/>
      <c r="FAK36" s="92"/>
      <c r="FAL36" s="92"/>
      <c r="FAM36" s="92"/>
      <c r="FAN36" s="92"/>
      <c r="FAO36" s="92"/>
      <c r="FAP36" s="92"/>
      <c r="FAQ36" s="92"/>
      <c r="FAR36" s="92"/>
      <c r="FAS36" s="92"/>
      <c r="FAT36" s="92"/>
      <c r="FAU36" s="92"/>
      <c r="FAV36" s="92"/>
      <c r="FAW36" s="92"/>
      <c r="FAX36" s="92"/>
      <c r="FAY36" s="92"/>
      <c r="FAZ36" s="92"/>
      <c r="FBA36" s="92"/>
      <c r="FBB36" s="92"/>
      <c r="FBC36" s="92"/>
      <c r="FBD36" s="92"/>
      <c r="FBE36" s="92"/>
      <c r="FBF36" s="92"/>
      <c r="FBG36" s="92"/>
      <c r="FBH36" s="92"/>
      <c r="FBI36" s="92"/>
      <c r="FBJ36" s="92"/>
      <c r="FBK36" s="92"/>
      <c r="FBL36" s="92"/>
      <c r="FBM36" s="92"/>
      <c r="FBN36" s="92"/>
      <c r="FBO36" s="92"/>
      <c r="FBP36" s="92"/>
      <c r="FBQ36" s="92"/>
      <c r="FBR36" s="92"/>
      <c r="FBS36" s="92"/>
      <c r="FBT36" s="92"/>
      <c r="FBU36" s="92"/>
      <c r="FBV36" s="92"/>
      <c r="FBW36" s="92"/>
      <c r="FBX36" s="92"/>
      <c r="FBY36" s="92"/>
      <c r="FBZ36" s="92"/>
      <c r="FCA36" s="92"/>
      <c r="FCB36" s="92"/>
      <c r="FCC36" s="92"/>
      <c r="FCD36" s="92"/>
      <c r="FCE36" s="92"/>
      <c r="FCF36" s="92"/>
      <c r="FCG36" s="92"/>
      <c r="FCH36" s="92"/>
      <c r="FCI36" s="92"/>
      <c r="FCJ36" s="92"/>
      <c r="FCK36" s="92"/>
      <c r="FCL36" s="92"/>
      <c r="FCM36" s="92"/>
      <c r="FCN36" s="92"/>
      <c r="FCO36" s="92"/>
      <c r="FCP36" s="92"/>
      <c r="FCQ36" s="92"/>
      <c r="FCR36" s="92"/>
      <c r="FCS36" s="92"/>
      <c r="FCT36" s="92"/>
      <c r="FCU36" s="92"/>
      <c r="FCV36" s="92"/>
      <c r="FCW36" s="92"/>
      <c r="FCX36" s="92"/>
      <c r="FCY36" s="92"/>
      <c r="FCZ36" s="92"/>
      <c r="FDA36" s="92"/>
      <c r="FDB36" s="92"/>
      <c r="FDC36" s="92"/>
      <c r="FDD36" s="92"/>
      <c r="FDE36" s="92"/>
      <c r="FDF36" s="92"/>
      <c r="FDG36" s="92"/>
      <c r="FDH36" s="92"/>
      <c r="FDI36" s="92"/>
      <c r="FDJ36" s="92"/>
      <c r="FDK36" s="92"/>
      <c r="FDL36" s="92"/>
      <c r="FDM36" s="92"/>
      <c r="FDN36" s="92"/>
      <c r="FDO36" s="92"/>
      <c r="FDP36" s="92"/>
      <c r="FDQ36" s="92"/>
      <c r="FDR36" s="92"/>
      <c r="FDS36" s="92"/>
      <c r="FDT36" s="92"/>
      <c r="FDU36" s="92"/>
      <c r="FDV36" s="92"/>
      <c r="FDW36" s="92"/>
      <c r="FDX36" s="92"/>
      <c r="FDY36" s="92"/>
      <c r="FDZ36" s="92"/>
      <c r="FEA36" s="92"/>
      <c r="FEB36" s="92"/>
      <c r="FEC36" s="92"/>
      <c r="FED36" s="92"/>
      <c r="FEE36" s="92"/>
      <c r="FEF36" s="92"/>
      <c r="FEG36" s="92"/>
      <c r="FEH36" s="92"/>
      <c r="FEI36" s="92"/>
      <c r="FEJ36" s="92"/>
      <c r="FEK36" s="92"/>
      <c r="FEL36" s="92"/>
      <c r="FEM36" s="92"/>
      <c r="FEN36" s="92"/>
      <c r="FEO36" s="92"/>
      <c r="FEP36" s="92"/>
      <c r="FEQ36" s="92"/>
      <c r="FER36" s="92"/>
      <c r="FES36" s="92"/>
      <c r="FET36" s="92"/>
      <c r="FEU36" s="92"/>
      <c r="FEV36" s="92"/>
      <c r="FEW36" s="92"/>
      <c r="FEX36" s="92"/>
      <c r="FEY36" s="92"/>
      <c r="FEZ36" s="92"/>
      <c r="FFA36" s="92"/>
      <c r="FFB36" s="92"/>
      <c r="FFC36" s="92"/>
      <c r="FFD36" s="92"/>
      <c r="FFE36" s="92"/>
      <c r="FFF36" s="92"/>
      <c r="FFG36" s="92"/>
      <c r="FFH36" s="92"/>
      <c r="FFI36" s="92"/>
      <c r="FFJ36" s="92"/>
      <c r="FFK36" s="92"/>
      <c r="FFL36" s="92"/>
      <c r="FFM36" s="92"/>
      <c r="FFN36" s="92"/>
      <c r="FFO36" s="92"/>
      <c r="FFP36" s="92"/>
      <c r="FFQ36" s="92"/>
      <c r="FFR36" s="92"/>
      <c r="FFS36" s="92"/>
      <c r="FFT36" s="92"/>
      <c r="FFU36" s="92"/>
      <c r="FFV36" s="92"/>
      <c r="FFW36" s="92"/>
      <c r="FFX36" s="92"/>
      <c r="FFY36" s="92"/>
      <c r="FFZ36" s="92"/>
      <c r="FGA36" s="92"/>
      <c r="FGB36" s="92"/>
      <c r="FGC36" s="92"/>
      <c r="FGD36" s="92"/>
      <c r="FGE36" s="92"/>
      <c r="FGF36" s="92"/>
      <c r="FGG36" s="92"/>
      <c r="FGH36" s="92"/>
      <c r="FGI36" s="92"/>
      <c r="FGJ36" s="92"/>
      <c r="FGK36" s="92"/>
      <c r="FGL36" s="92"/>
      <c r="FGM36" s="92"/>
      <c r="FGN36" s="92"/>
      <c r="FGO36" s="92"/>
      <c r="FGP36" s="92"/>
      <c r="FGQ36" s="92"/>
      <c r="FGR36" s="92"/>
      <c r="FGS36" s="92"/>
      <c r="FGT36" s="92"/>
      <c r="FGU36" s="92"/>
      <c r="FGV36" s="92"/>
      <c r="FGW36" s="92"/>
      <c r="FGX36" s="92"/>
      <c r="FGY36" s="92"/>
      <c r="FGZ36" s="92"/>
      <c r="FHA36" s="92"/>
      <c r="FHB36" s="92"/>
      <c r="FHC36" s="92"/>
      <c r="FHD36" s="92"/>
      <c r="FHE36" s="92"/>
      <c r="FHF36" s="92"/>
      <c r="FHG36" s="92"/>
      <c r="FHH36" s="92"/>
      <c r="FHI36" s="92"/>
      <c r="FHJ36" s="92"/>
      <c r="FHK36" s="92"/>
      <c r="FHL36" s="92"/>
      <c r="FHM36" s="92"/>
      <c r="FHN36" s="92"/>
      <c r="FHO36" s="92"/>
      <c r="FHP36" s="92"/>
      <c r="FHQ36" s="92"/>
      <c r="FHR36" s="92"/>
      <c r="FHS36" s="92"/>
      <c r="FHT36" s="92"/>
      <c r="FHU36" s="92"/>
      <c r="FHV36" s="92"/>
      <c r="FHW36" s="92"/>
      <c r="FHX36" s="92"/>
      <c r="FHY36" s="92"/>
      <c r="FHZ36" s="92"/>
      <c r="FIA36" s="92"/>
      <c r="FIB36" s="92"/>
      <c r="FIC36" s="92"/>
      <c r="FID36" s="92"/>
      <c r="FIE36" s="92"/>
      <c r="FIF36" s="92"/>
      <c r="FIG36" s="92"/>
      <c r="FIH36" s="92"/>
      <c r="FII36" s="92"/>
      <c r="FIJ36" s="92"/>
      <c r="FIK36" s="92"/>
      <c r="FIL36" s="92"/>
      <c r="FIM36" s="92"/>
      <c r="FIN36" s="92"/>
      <c r="FIO36" s="92"/>
      <c r="FIP36" s="92"/>
      <c r="FIQ36" s="92"/>
      <c r="FIR36" s="92"/>
      <c r="FIS36" s="92"/>
      <c r="FIT36" s="92"/>
      <c r="FIU36" s="92"/>
      <c r="FIV36" s="92"/>
      <c r="FIW36" s="92"/>
      <c r="FIX36" s="92"/>
      <c r="FIY36" s="92"/>
      <c r="FIZ36" s="92"/>
      <c r="FJA36" s="92"/>
      <c r="FJB36" s="92"/>
      <c r="FJC36" s="92"/>
      <c r="FJD36" s="92"/>
      <c r="FJE36" s="92"/>
      <c r="FJF36" s="92"/>
      <c r="FJG36" s="92"/>
      <c r="FJH36" s="92"/>
      <c r="FJI36" s="92"/>
      <c r="FJJ36" s="92"/>
      <c r="FJK36" s="92"/>
      <c r="FJL36" s="92"/>
      <c r="FJM36" s="92"/>
      <c r="FJN36" s="92"/>
      <c r="FJO36" s="92"/>
      <c r="FJP36" s="92"/>
      <c r="FJQ36" s="92"/>
      <c r="FJR36" s="92"/>
      <c r="FJS36" s="92"/>
      <c r="FJT36" s="92"/>
      <c r="FJU36" s="92"/>
      <c r="FJV36" s="92"/>
      <c r="FJW36" s="92"/>
      <c r="FJX36" s="92"/>
      <c r="FJY36" s="92"/>
      <c r="FJZ36" s="92"/>
      <c r="FKA36" s="92"/>
      <c r="FKB36" s="92"/>
      <c r="FKC36" s="92"/>
      <c r="FKD36" s="92"/>
      <c r="FKE36" s="92"/>
      <c r="FKF36" s="92"/>
      <c r="FKG36" s="92"/>
      <c r="FKH36" s="92"/>
      <c r="FKI36" s="92"/>
      <c r="FKJ36" s="92"/>
      <c r="FKK36" s="92"/>
      <c r="FKL36" s="92"/>
      <c r="FKM36" s="92"/>
      <c r="FKN36" s="92"/>
      <c r="FKO36" s="92"/>
      <c r="FKP36" s="92"/>
      <c r="FKQ36" s="92"/>
      <c r="FKR36" s="92"/>
      <c r="FKS36" s="92"/>
      <c r="FKT36" s="92"/>
      <c r="FKU36" s="92"/>
      <c r="FKV36" s="92"/>
      <c r="FKW36" s="92"/>
      <c r="FKX36" s="92"/>
      <c r="FKY36" s="92"/>
      <c r="FKZ36" s="92"/>
      <c r="FLA36" s="92"/>
      <c r="FLB36" s="92"/>
      <c r="FLC36" s="92"/>
      <c r="FLD36" s="92"/>
      <c r="FLE36" s="92"/>
      <c r="FLF36" s="92"/>
      <c r="FLG36" s="92"/>
      <c r="FLH36" s="92"/>
      <c r="FLI36" s="92"/>
      <c r="FLJ36" s="92"/>
      <c r="FLK36" s="92"/>
      <c r="FLL36" s="92"/>
      <c r="FLM36" s="92"/>
      <c r="FLN36" s="92"/>
      <c r="FLO36" s="92"/>
      <c r="FLP36" s="92"/>
      <c r="FLQ36" s="92"/>
      <c r="FLR36" s="92"/>
      <c r="FLS36" s="92"/>
      <c r="FLT36" s="92"/>
      <c r="FLU36" s="92"/>
      <c r="FLV36" s="92"/>
      <c r="FLW36" s="92"/>
      <c r="FLX36" s="92"/>
      <c r="FLY36" s="92"/>
      <c r="FLZ36" s="92"/>
      <c r="FMA36" s="92"/>
      <c r="FMB36" s="92"/>
      <c r="FMC36" s="92"/>
      <c r="FMD36" s="92"/>
      <c r="FME36" s="92"/>
      <c r="FMF36" s="92"/>
      <c r="FMG36" s="92"/>
      <c r="FMH36" s="92"/>
      <c r="FMI36" s="92"/>
      <c r="FMJ36" s="92"/>
      <c r="FMK36" s="92"/>
      <c r="FML36" s="92"/>
      <c r="FMM36" s="92"/>
      <c r="FMN36" s="92"/>
      <c r="FMO36" s="92"/>
      <c r="FMP36" s="92"/>
      <c r="FMQ36" s="92"/>
      <c r="FMR36" s="92"/>
      <c r="FMS36" s="92"/>
      <c r="FMT36" s="92"/>
      <c r="FMU36" s="92"/>
      <c r="FMV36" s="92"/>
      <c r="FMW36" s="92"/>
      <c r="FMX36" s="92"/>
      <c r="FMY36" s="92"/>
      <c r="FMZ36" s="92"/>
      <c r="FNA36" s="92"/>
      <c r="FNB36" s="92"/>
      <c r="FNC36" s="92"/>
      <c r="FND36" s="92"/>
      <c r="FNE36" s="92"/>
      <c r="FNF36" s="92"/>
      <c r="FNG36" s="92"/>
      <c r="FNH36" s="92"/>
      <c r="FNI36" s="92"/>
      <c r="FNJ36" s="92"/>
      <c r="FNK36" s="92"/>
      <c r="FNL36" s="92"/>
      <c r="FNM36" s="92"/>
      <c r="FNN36" s="92"/>
      <c r="FNO36" s="92"/>
      <c r="FNP36" s="92"/>
      <c r="FNQ36" s="92"/>
      <c r="FNR36" s="92"/>
      <c r="FNS36" s="92"/>
      <c r="FNT36" s="92"/>
      <c r="FNU36" s="92"/>
      <c r="FNV36" s="92"/>
      <c r="FNW36" s="92"/>
      <c r="FNX36" s="92"/>
      <c r="FNY36" s="92"/>
      <c r="FNZ36" s="92"/>
      <c r="FOA36" s="92"/>
      <c r="FOB36" s="92"/>
      <c r="FOC36" s="92"/>
      <c r="FOD36" s="92"/>
      <c r="FOE36" s="92"/>
      <c r="FOF36" s="92"/>
      <c r="FOG36" s="92"/>
      <c r="FOH36" s="92"/>
      <c r="FOI36" s="92"/>
      <c r="FOJ36" s="92"/>
      <c r="FOK36" s="92"/>
      <c r="FOL36" s="92"/>
      <c r="FOM36" s="92"/>
      <c r="FON36" s="92"/>
      <c r="FOO36" s="92"/>
      <c r="FOP36" s="92"/>
      <c r="FOQ36" s="92"/>
      <c r="FOR36" s="92"/>
      <c r="FOS36" s="92"/>
      <c r="FOT36" s="92"/>
      <c r="FOU36" s="92"/>
      <c r="FOV36" s="92"/>
      <c r="FOW36" s="92"/>
      <c r="FOX36" s="92"/>
      <c r="FOY36" s="92"/>
      <c r="FOZ36" s="92"/>
      <c r="FPA36" s="92"/>
      <c r="FPB36" s="92"/>
      <c r="FPC36" s="92"/>
      <c r="FPD36" s="92"/>
      <c r="FPE36" s="92"/>
      <c r="FPF36" s="92"/>
      <c r="FPG36" s="92"/>
      <c r="FPH36" s="92"/>
      <c r="FPI36" s="92"/>
      <c r="FPJ36" s="92"/>
      <c r="FPK36" s="92"/>
      <c r="FPL36" s="92"/>
      <c r="FPM36" s="92"/>
      <c r="FPN36" s="92"/>
      <c r="FPO36" s="92"/>
      <c r="FPP36" s="92"/>
      <c r="FPQ36" s="92"/>
      <c r="FPR36" s="92"/>
      <c r="FPS36" s="92"/>
      <c r="FPT36" s="92"/>
      <c r="FPU36" s="92"/>
      <c r="FPV36" s="92"/>
      <c r="FPW36" s="92"/>
      <c r="FPX36" s="92"/>
      <c r="FPY36" s="92"/>
      <c r="FPZ36" s="92"/>
      <c r="FQA36" s="92"/>
      <c r="FQB36" s="92"/>
      <c r="FQC36" s="92"/>
      <c r="FQD36" s="92"/>
      <c r="FQE36" s="92"/>
      <c r="FQF36" s="92"/>
      <c r="FQG36" s="92"/>
      <c r="FQH36" s="92"/>
      <c r="FQI36" s="92"/>
      <c r="FQJ36" s="92"/>
      <c r="FQK36" s="92"/>
      <c r="FQL36" s="92"/>
      <c r="FQM36" s="92"/>
      <c r="FQN36" s="92"/>
      <c r="FQO36" s="92"/>
      <c r="FQP36" s="92"/>
      <c r="FQQ36" s="92"/>
      <c r="FQR36" s="92"/>
      <c r="FQS36" s="92"/>
      <c r="FQT36" s="92"/>
      <c r="FQU36" s="92"/>
      <c r="FQV36" s="92"/>
      <c r="FQW36" s="92"/>
      <c r="FQX36" s="92"/>
      <c r="FQY36" s="92"/>
      <c r="FQZ36" s="92"/>
      <c r="FRA36" s="92"/>
      <c r="FRB36" s="92"/>
      <c r="FRC36" s="92"/>
      <c r="FRD36" s="92"/>
      <c r="FRE36" s="92"/>
      <c r="FRF36" s="92"/>
      <c r="FRG36" s="92"/>
      <c r="FRH36" s="92"/>
      <c r="FRI36" s="92"/>
      <c r="FRJ36" s="92"/>
      <c r="FRK36" s="92"/>
      <c r="FRL36" s="92"/>
      <c r="FRM36" s="92"/>
      <c r="FRN36" s="92"/>
      <c r="FRO36" s="92"/>
      <c r="FRP36" s="92"/>
      <c r="FRQ36" s="92"/>
      <c r="FRR36" s="92"/>
      <c r="FRS36" s="92"/>
      <c r="FRT36" s="92"/>
      <c r="FRU36" s="92"/>
      <c r="FRV36" s="92"/>
      <c r="FRW36" s="92"/>
      <c r="FRX36" s="92"/>
      <c r="FRY36" s="92"/>
      <c r="FRZ36" s="92"/>
      <c r="FSA36" s="92"/>
      <c r="FSB36" s="92"/>
      <c r="FSC36" s="92"/>
      <c r="FSD36" s="92"/>
      <c r="FSE36" s="92"/>
      <c r="FSF36" s="92"/>
      <c r="FSG36" s="92"/>
      <c r="FSH36" s="92"/>
      <c r="FSI36" s="92"/>
      <c r="FSJ36" s="92"/>
      <c r="FSK36" s="92"/>
      <c r="FSL36" s="92"/>
      <c r="FSM36" s="92"/>
      <c r="FSN36" s="92"/>
      <c r="FSO36" s="92"/>
      <c r="FSP36" s="92"/>
      <c r="FSQ36" s="92"/>
      <c r="FSR36" s="92"/>
      <c r="FSS36" s="92"/>
      <c r="FST36" s="92"/>
      <c r="FSU36" s="92"/>
      <c r="FSV36" s="92"/>
      <c r="FSW36" s="92"/>
      <c r="FSX36" s="92"/>
      <c r="FSY36" s="92"/>
      <c r="FSZ36" s="92"/>
      <c r="FTA36" s="92"/>
      <c r="FTB36" s="92"/>
      <c r="FTC36" s="92"/>
      <c r="FTD36" s="92"/>
      <c r="FTE36" s="92"/>
      <c r="FTF36" s="92"/>
      <c r="FTG36" s="92"/>
      <c r="FTH36" s="92"/>
      <c r="FTI36" s="92"/>
      <c r="FTJ36" s="92"/>
      <c r="FTK36" s="92"/>
      <c r="FTL36" s="92"/>
      <c r="FTM36" s="92"/>
      <c r="FTN36" s="92"/>
      <c r="FTO36" s="92"/>
      <c r="FTP36" s="92"/>
      <c r="FTQ36" s="92"/>
      <c r="FTR36" s="92"/>
      <c r="FTS36" s="92"/>
      <c r="FTT36" s="92"/>
      <c r="FTU36" s="92"/>
      <c r="FTV36" s="92"/>
      <c r="FTW36" s="92"/>
      <c r="FTX36" s="92"/>
      <c r="FTY36" s="92"/>
      <c r="FTZ36" s="92"/>
      <c r="FUA36" s="92"/>
      <c r="FUB36" s="92"/>
      <c r="FUC36" s="92"/>
      <c r="FUD36" s="92"/>
      <c r="FUE36" s="92"/>
      <c r="FUF36" s="92"/>
      <c r="FUG36" s="92"/>
      <c r="FUH36" s="92"/>
      <c r="FUI36" s="92"/>
      <c r="FUJ36" s="92"/>
      <c r="FUK36" s="92"/>
      <c r="FUL36" s="92"/>
      <c r="FUM36" s="92"/>
      <c r="FUN36" s="92"/>
      <c r="FUO36" s="92"/>
      <c r="FUP36" s="92"/>
      <c r="FUQ36" s="92"/>
      <c r="FUR36" s="92"/>
      <c r="FUS36" s="92"/>
      <c r="FUT36" s="92"/>
      <c r="FUU36" s="92"/>
      <c r="FUV36" s="92"/>
      <c r="FUW36" s="92"/>
      <c r="FUX36" s="92"/>
      <c r="FUY36" s="92"/>
      <c r="FUZ36" s="92"/>
      <c r="FVA36" s="92"/>
      <c r="FVB36" s="92"/>
      <c r="FVC36" s="92"/>
      <c r="FVD36" s="92"/>
      <c r="FVE36" s="92"/>
      <c r="FVF36" s="92"/>
      <c r="FVG36" s="92"/>
      <c r="FVH36" s="92"/>
      <c r="FVI36" s="92"/>
      <c r="FVJ36" s="92"/>
      <c r="FVK36" s="92"/>
      <c r="FVL36" s="92"/>
      <c r="FVM36" s="92"/>
      <c r="FVN36" s="92"/>
      <c r="FVO36" s="92"/>
      <c r="FVP36" s="92"/>
      <c r="FVQ36" s="92"/>
      <c r="FVR36" s="92"/>
      <c r="FVS36" s="92"/>
      <c r="FVT36" s="92"/>
      <c r="FVU36" s="92"/>
      <c r="FVV36" s="92"/>
      <c r="FVW36" s="92"/>
      <c r="FVX36" s="92"/>
      <c r="FVY36" s="92"/>
      <c r="FVZ36" s="92"/>
      <c r="FWA36" s="92"/>
      <c r="FWB36" s="92"/>
      <c r="FWC36" s="92"/>
      <c r="FWD36" s="92"/>
      <c r="FWE36" s="92"/>
      <c r="FWF36" s="92"/>
      <c r="FWG36" s="92"/>
      <c r="FWH36" s="92"/>
      <c r="FWI36" s="92"/>
      <c r="FWJ36" s="92"/>
      <c r="FWK36" s="92"/>
      <c r="FWL36" s="92"/>
      <c r="FWM36" s="92"/>
      <c r="FWN36" s="92"/>
      <c r="FWO36" s="92"/>
      <c r="FWP36" s="92"/>
      <c r="FWQ36" s="92"/>
      <c r="FWR36" s="92"/>
      <c r="FWS36" s="92"/>
      <c r="FWT36" s="92"/>
      <c r="FWU36" s="92"/>
      <c r="FWV36" s="92"/>
      <c r="FWW36" s="92"/>
      <c r="FWX36" s="92"/>
      <c r="FWY36" s="92"/>
      <c r="FWZ36" s="92"/>
      <c r="FXA36" s="92"/>
      <c r="FXB36" s="92"/>
      <c r="FXC36" s="92"/>
      <c r="FXD36" s="92"/>
      <c r="FXE36" s="92"/>
      <c r="FXF36" s="92"/>
      <c r="FXG36" s="92"/>
      <c r="FXH36" s="92"/>
      <c r="FXI36" s="92"/>
      <c r="FXJ36" s="92"/>
      <c r="FXK36" s="92"/>
      <c r="FXL36" s="92"/>
      <c r="FXM36" s="92"/>
      <c r="FXN36" s="92"/>
      <c r="FXO36" s="92"/>
      <c r="FXP36" s="92"/>
      <c r="FXQ36" s="92"/>
      <c r="FXR36" s="92"/>
      <c r="FXS36" s="92"/>
      <c r="FXT36" s="92"/>
      <c r="FXU36" s="92"/>
      <c r="FXV36" s="92"/>
      <c r="FXW36" s="92"/>
      <c r="FXX36" s="92"/>
      <c r="FXY36" s="92"/>
      <c r="FXZ36" s="92"/>
      <c r="FYA36" s="92"/>
      <c r="FYB36" s="92"/>
      <c r="FYC36" s="92"/>
      <c r="FYD36" s="92"/>
      <c r="FYE36" s="92"/>
      <c r="FYF36" s="92"/>
      <c r="FYG36" s="92"/>
      <c r="FYH36" s="92"/>
      <c r="FYI36" s="92"/>
      <c r="FYJ36" s="92"/>
      <c r="FYK36" s="92"/>
      <c r="FYL36" s="92"/>
      <c r="FYM36" s="92"/>
      <c r="FYN36" s="92"/>
      <c r="FYO36" s="92"/>
      <c r="FYP36" s="92"/>
      <c r="FYQ36" s="92"/>
      <c r="FYR36" s="92"/>
      <c r="FYS36" s="92"/>
      <c r="FYT36" s="92"/>
      <c r="FYU36" s="92"/>
      <c r="FYV36" s="92"/>
      <c r="FYW36" s="92"/>
      <c r="FYX36" s="92"/>
      <c r="FYY36" s="92"/>
      <c r="FYZ36" s="92"/>
      <c r="FZA36" s="92"/>
      <c r="FZB36" s="92"/>
      <c r="FZC36" s="92"/>
      <c r="FZD36" s="92"/>
      <c r="FZE36" s="92"/>
      <c r="FZF36" s="92"/>
      <c r="FZG36" s="92"/>
      <c r="FZH36" s="92"/>
      <c r="FZI36" s="92"/>
      <c r="FZJ36" s="92"/>
      <c r="FZK36" s="92"/>
      <c r="FZL36" s="92"/>
      <c r="FZM36" s="92"/>
      <c r="FZN36" s="92"/>
      <c r="FZO36" s="92"/>
      <c r="FZP36" s="92"/>
      <c r="FZQ36" s="92"/>
      <c r="FZR36" s="92"/>
      <c r="FZS36" s="92"/>
      <c r="FZT36" s="92"/>
      <c r="FZU36" s="92"/>
      <c r="FZV36" s="92"/>
      <c r="FZW36" s="92"/>
      <c r="FZX36" s="92"/>
      <c r="FZY36" s="92"/>
      <c r="FZZ36" s="92"/>
      <c r="GAA36" s="92"/>
      <c r="GAB36" s="92"/>
      <c r="GAC36" s="92"/>
      <c r="GAD36" s="92"/>
      <c r="GAE36" s="92"/>
      <c r="GAF36" s="92"/>
      <c r="GAG36" s="92"/>
      <c r="GAH36" s="92"/>
      <c r="GAI36" s="92"/>
      <c r="GAJ36" s="92"/>
      <c r="GAK36" s="92"/>
      <c r="GAL36" s="92"/>
      <c r="GAM36" s="92"/>
      <c r="GAN36" s="92"/>
      <c r="GAO36" s="92"/>
      <c r="GAP36" s="92"/>
      <c r="GAQ36" s="92"/>
      <c r="GAR36" s="92"/>
      <c r="GAS36" s="92"/>
      <c r="GAT36" s="92"/>
      <c r="GAU36" s="92"/>
      <c r="GAV36" s="92"/>
      <c r="GAW36" s="92"/>
      <c r="GAX36" s="92"/>
      <c r="GAY36" s="92"/>
      <c r="GAZ36" s="92"/>
      <c r="GBA36" s="92"/>
      <c r="GBB36" s="92"/>
      <c r="GBC36" s="92"/>
      <c r="GBD36" s="92"/>
      <c r="GBE36" s="92"/>
      <c r="GBF36" s="92"/>
      <c r="GBG36" s="92"/>
      <c r="GBH36" s="92"/>
      <c r="GBI36" s="92"/>
      <c r="GBJ36" s="92"/>
      <c r="GBK36" s="92"/>
      <c r="GBL36" s="92"/>
      <c r="GBM36" s="92"/>
      <c r="GBN36" s="92"/>
      <c r="GBO36" s="92"/>
      <c r="GBP36" s="92"/>
      <c r="GBQ36" s="92"/>
      <c r="GBR36" s="92"/>
      <c r="GBS36" s="92"/>
      <c r="GBT36" s="92"/>
      <c r="GBU36" s="92"/>
      <c r="GBV36" s="92"/>
      <c r="GBW36" s="92"/>
      <c r="GBX36" s="92"/>
      <c r="GBY36" s="92"/>
      <c r="GBZ36" s="92"/>
      <c r="GCA36" s="92"/>
      <c r="GCB36" s="92"/>
      <c r="GCC36" s="92"/>
      <c r="GCD36" s="92"/>
      <c r="GCE36" s="92"/>
      <c r="GCF36" s="92"/>
      <c r="GCG36" s="92"/>
      <c r="GCH36" s="92"/>
      <c r="GCI36" s="92"/>
      <c r="GCJ36" s="92"/>
      <c r="GCK36" s="92"/>
      <c r="GCL36" s="92"/>
      <c r="GCM36" s="92"/>
      <c r="GCN36" s="92"/>
      <c r="GCO36" s="92"/>
      <c r="GCP36" s="92"/>
      <c r="GCQ36" s="92"/>
      <c r="GCR36" s="92"/>
      <c r="GCS36" s="92"/>
      <c r="GCT36" s="92"/>
      <c r="GCU36" s="92"/>
      <c r="GCV36" s="92"/>
      <c r="GCW36" s="92"/>
      <c r="GCX36" s="92"/>
      <c r="GCY36" s="92"/>
      <c r="GCZ36" s="92"/>
      <c r="GDA36" s="92"/>
      <c r="GDB36" s="92"/>
      <c r="GDC36" s="92"/>
      <c r="GDD36" s="92"/>
      <c r="GDE36" s="92"/>
      <c r="GDF36" s="92"/>
      <c r="GDG36" s="92"/>
      <c r="GDH36" s="92"/>
      <c r="GDI36" s="92"/>
      <c r="GDJ36" s="92"/>
      <c r="GDK36" s="92"/>
      <c r="GDL36" s="92"/>
      <c r="GDM36" s="92"/>
      <c r="GDN36" s="92"/>
      <c r="GDO36" s="92"/>
      <c r="GDP36" s="92"/>
      <c r="GDQ36" s="92"/>
      <c r="GDR36" s="92"/>
      <c r="GDS36" s="92"/>
      <c r="GDT36" s="92"/>
      <c r="GDU36" s="92"/>
      <c r="GDV36" s="92"/>
      <c r="GDW36" s="92"/>
      <c r="GDX36" s="92"/>
      <c r="GDY36" s="92"/>
      <c r="GDZ36" s="92"/>
      <c r="GEA36" s="92"/>
      <c r="GEB36" s="92"/>
      <c r="GEC36" s="92"/>
      <c r="GED36" s="92"/>
      <c r="GEE36" s="92"/>
      <c r="GEF36" s="92"/>
      <c r="GEG36" s="92"/>
      <c r="GEH36" s="92"/>
      <c r="GEI36" s="92"/>
      <c r="GEJ36" s="92"/>
      <c r="GEK36" s="92"/>
      <c r="GEL36" s="92"/>
      <c r="GEM36" s="92"/>
      <c r="GEN36" s="92"/>
      <c r="GEO36" s="92"/>
      <c r="GEP36" s="92"/>
      <c r="GEQ36" s="92"/>
      <c r="GER36" s="92"/>
      <c r="GES36" s="92"/>
      <c r="GET36" s="92"/>
      <c r="GEU36" s="92"/>
      <c r="GEV36" s="92"/>
      <c r="GEW36" s="92"/>
      <c r="GEX36" s="92"/>
      <c r="GEY36" s="92"/>
      <c r="GEZ36" s="92"/>
      <c r="GFA36" s="92"/>
      <c r="GFB36" s="92"/>
      <c r="GFC36" s="92"/>
      <c r="GFD36" s="92"/>
      <c r="GFE36" s="92"/>
      <c r="GFF36" s="92"/>
      <c r="GFG36" s="92"/>
      <c r="GFH36" s="92"/>
      <c r="GFI36" s="92"/>
      <c r="GFJ36" s="92"/>
      <c r="GFK36" s="92"/>
      <c r="GFL36" s="92"/>
      <c r="GFM36" s="92"/>
      <c r="GFN36" s="92"/>
      <c r="GFO36" s="92"/>
      <c r="GFP36" s="92"/>
      <c r="GFQ36" s="92"/>
      <c r="GFR36" s="92"/>
      <c r="GFS36" s="92"/>
      <c r="GFT36" s="92"/>
      <c r="GFU36" s="92"/>
      <c r="GFV36" s="92"/>
      <c r="GFW36" s="92"/>
      <c r="GFX36" s="92"/>
      <c r="GFY36" s="92"/>
      <c r="GFZ36" s="92"/>
      <c r="GGA36" s="92"/>
      <c r="GGB36" s="92"/>
      <c r="GGC36" s="92"/>
      <c r="GGD36" s="92"/>
      <c r="GGE36" s="92"/>
      <c r="GGF36" s="92"/>
      <c r="GGG36" s="92"/>
      <c r="GGH36" s="92"/>
      <c r="GGI36" s="92"/>
      <c r="GGJ36" s="92"/>
      <c r="GGK36" s="92"/>
      <c r="GGL36" s="92"/>
      <c r="GGM36" s="92"/>
      <c r="GGN36" s="92"/>
      <c r="GGO36" s="92"/>
      <c r="GGP36" s="92"/>
      <c r="GGQ36" s="92"/>
      <c r="GGR36" s="92"/>
      <c r="GGS36" s="92"/>
      <c r="GGT36" s="92"/>
      <c r="GGU36" s="92"/>
      <c r="GGV36" s="92"/>
      <c r="GGW36" s="92"/>
      <c r="GGX36" s="92"/>
      <c r="GGY36" s="92"/>
      <c r="GGZ36" s="92"/>
      <c r="GHA36" s="92"/>
      <c r="GHB36" s="92"/>
      <c r="GHC36" s="92"/>
      <c r="GHD36" s="92"/>
      <c r="GHE36" s="92"/>
      <c r="GHF36" s="92"/>
      <c r="GHG36" s="92"/>
      <c r="GHH36" s="92"/>
      <c r="GHI36" s="92"/>
      <c r="GHJ36" s="92"/>
      <c r="GHK36" s="92"/>
      <c r="GHL36" s="92"/>
      <c r="GHM36" s="92"/>
      <c r="GHN36" s="92"/>
      <c r="GHO36" s="92"/>
      <c r="GHP36" s="92"/>
      <c r="GHQ36" s="92"/>
      <c r="GHR36" s="92"/>
      <c r="GHS36" s="92"/>
      <c r="GHT36" s="92"/>
      <c r="GHU36" s="92"/>
      <c r="GHV36" s="92"/>
      <c r="GHW36" s="92"/>
      <c r="GHX36" s="92"/>
      <c r="GHY36" s="92"/>
      <c r="GHZ36" s="92"/>
      <c r="GIA36" s="92"/>
      <c r="GIB36" s="92"/>
      <c r="GIC36" s="92"/>
      <c r="GID36" s="92"/>
      <c r="GIE36" s="92"/>
      <c r="GIF36" s="92"/>
      <c r="GIG36" s="92"/>
      <c r="GIH36" s="92"/>
      <c r="GII36" s="92"/>
      <c r="GIJ36" s="92"/>
      <c r="GIK36" s="92"/>
      <c r="GIL36" s="92"/>
      <c r="GIM36" s="92"/>
      <c r="GIN36" s="92"/>
      <c r="GIO36" s="92"/>
      <c r="GIP36" s="92"/>
      <c r="GIQ36" s="92"/>
      <c r="GIR36" s="92"/>
      <c r="GIS36" s="92"/>
      <c r="GIT36" s="92"/>
      <c r="GIU36" s="92"/>
      <c r="GIV36" s="92"/>
      <c r="GIW36" s="92"/>
      <c r="GIX36" s="92"/>
      <c r="GIY36" s="92"/>
      <c r="GIZ36" s="92"/>
      <c r="GJA36" s="92"/>
      <c r="GJB36" s="92"/>
      <c r="GJC36" s="92"/>
      <c r="GJD36" s="92"/>
      <c r="GJE36" s="92"/>
      <c r="GJF36" s="92"/>
      <c r="GJG36" s="92"/>
      <c r="GJH36" s="92"/>
      <c r="GJI36" s="92"/>
      <c r="GJJ36" s="92"/>
      <c r="GJK36" s="92"/>
      <c r="GJL36" s="92"/>
      <c r="GJM36" s="92"/>
      <c r="GJN36" s="92"/>
      <c r="GJO36" s="92"/>
      <c r="GJP36" s="92"/>
      <c r="GJQ36" s="92"/>
      <c r="GJR36" s="92"/>
      <c r="GJS36" s="92"/>
      <c r="GJT36" s="92"/>
      <c r="GJU36" s="92"/>
      <c r="GJV36" s="92"/>
      <c r="GJW36" s="92"/>
      <c r="GJX36" s="92"/>
      <c r="GJY36" s="92"/>
      <c r="GJZ36" s="92"/>
      <c r="GKA36" s="92"/>
      <c r="GKB36" s="92"/>
      <c r="GKC36" s="92"/>
      <c r="GKD36" s="92"/>
      <c r="GKE36" s="92"/>
      <c r="GKF36" s="92"/>
      <c r="GKG36" s="92"/>
      <c r="GKH36" s="92"/>
      <c r="GKI36" s="92"/>
      <c r="GKJ36" s="92"/>
      <c r="GKK36" s="92"/>
      <c r="GKL36" s="92"/>
      <c r="GKM36" s="92"/>
      <c r="GKN36" s="92"/>
      <c r="GKO36" s="92"/>
      <c r="GKP36" s="92"/>
      <c r="GKQ36" s="92"/>
      <c r="GKR36" s="92"/>
      <c r="GKS36" s="92"/>
      <c r="GKT36" s="92"/>
      <c r="GKU36" s="92"/>
      <c r="GKV36" s="92"/>
      <c r="GKW36" s="92"/>
      <c r="GKX36" s="92"/>
      <c r="GKY36" s="92"/>
      <c r="GKZ36" s="92"/>
      <c r="GLA36" s="92"/>
      <c r="GLB36" s="92"/>
      <c r="GLC36" s="92"/>
      <c r="GLD36" s="92"/>
      <c r="GLE36" s="92"/>
      <c r="GLF36" s="92"/>
      <c r="GLG36" s="92"/>
      <c r="GLH36" s="92"/>
      <c r="GLI36" s="92"/>
      <c r="GLJ36" s="92"/>
      <c r="GLK36" s="92"/>
      <c r="GLL36" s="92"/>
      <c r="GLM36" s="92"/>
      <c r="GLN36" s="92"/>
      <c r="GLO36" s="92"/>
      <c r="GLP36" s="92"/>
      <c r="GLQ36" s="92"/>
      <c r="GLR36" s="92"/>
      <c r="GLS36" s="92"/>
      <c r="GLT36" s="92"/>
      <c r="GLU36" s="92"/>
      <c r="GLV36" s="92"/>
      <c r="GLW36" s="92"/>
      <c r="GLX36" s="92"/>
      <c r="GLY36" s="92"/>
      <c r="GLZ36" s="92"/>
      <c r="GMA36" s="92"/>
      <c r="GMB36" s="92"/>
      <c r="GMC36" s="92"/>
      <c r="GMD36" s="92"/>
      <c r="GME36" s="92"/>
      <c r="GMF36" s="92"/>
      <c r="GMG36" s="92"/>
      <c r="GMH36" s="92"/>
      <c r="GMI36" s="92"/>
      <c r="GMJ36" s="92"/>
      <c r="GMK36" s="92"/>
      <c r="GML36" s="92"/>
      <c r="GMM36" s="92"/>
      <c r="GMN36" s="92"/>
      <c r="GMO36" s="92"/>
      <c r="GMP36" s="92"/>
      <c r="GMQ36" s="92"/>
      <c r="GMR36" s="92"/>
      <c r="GMS36" s="92"/>
      <c r="GMT36" s="92"/>
      <c r="GMU36" s="92"/>
      <c r="GMV36" s="92"/>
      <c r="GMW36" s="92"/>
      <c r="GMX36" s="92"/>
      <c r="GMY36" s="92"/>
      <c r="GMZ36" s="92"/>
      <c r="GNA36" s="92"/>
      <c r="GNB36" s="92"/>
      <c r="GNC36" s="92"/>
      <c r="GND36" s="92"/>
      <c r="GNE36" s="92"/>
      <c r="GNF36" s="92"/>
      <c r="GNG36" s="92"/>
      <c r="GNH36" s="92"/>
      <c r="GNI36" s="92"/>
      <c r="GNJ36" s="92"/>
      <c r="GNK36" s="92"/>
      <c r="GNL36" s="92"/>
      <c r="GNM36" s="92"/>
      <c r="GNN36" s="92"/>
      <c r="GNO36" s="92"/>
      <c r="GNP36" s="92"/>
      <c r="GNQ36" s="92"/>
      <c r="GNR36" s="92"/>
      <c r="GNS36" s="92"/>
      <c r="GNT36" s="92"/>
      <c r="GNU36" s="92"/>
      <c r="GNV36" s="92"/>
      <c r="GNW36" s="92"/>
      <c r="GNX36" s="92"/>
      <c r="GNY36" s="92"/>
      <c r="GNZ36" s="92"/>
      <c r="GOA36" s="92"/>
      <c r="GOB36" s="92"/>
      <c r="GOC36" s="92"/>
      <c r="GOD36" s="92"/>
      <c r="GOE36" s="92"/>
      <c r="GOF36" s="92"/>
      <c r="GOG36" s="92"/>
      <c r="GOH36" s="92"/>
      <c r="GOI36" s="92"/>
      <c r="GOJ36" s="92"/>
      <c r="GOK36" s="92"/>
      <c r="GOL36" s="92"/>
      <c r="GOM36" s="92"/>
      <c r="GON36" s="92"/>
      <c r="GOO36" s="92"/>
      <c r="GOP36" s="92"/>
      <c r="GOQ36" s="92"/>
      <c r="GOR36" s="92"/>
      <c r="GOS36" s="92"/>
      <c r="GOT36" s="92"/>
      <c r="GOU36" s="92"/>
      <c r="GOV36" s="92"/>
      <c r="GOW36" s="92"/>
      <c r="GOX36" s="92"/>
      <c r="GOY36" s="92"/>
      <c r="GOZ36" s="92"/>
      <c r="GPA36" s="92"/>
      <c r="GPB36" s="92"/>
      <c r="GPC36" s="92"/>
      <c r="GPD36" s="92"/>
      <c r="GPE36" s="92"/>
      <c r="GPF36" s="92"/>
      <c r="GPG36" s="92"/>
      <c r="GPH36" s="92"/>
      <c r="GPI36" s="92"/>
      <c r="GPJ36" s="92"/>
      <c r="GPK36" s="92"/>
      <c r="GPL36" s="92"/>
      <c r="GPM36" s="92"/>
      <c r="GPN36" s="92"/>
      <c r="GPO36" s="92"/>
      <c r="GPP36" s="92"/>
      <c r="GPQ36" s="92"/>
      <c r="GPR36" s="92"/>
      <c r="GPS36" s="92"/>
      <c r="GPT36" s="92"/>
      <c r="GPU36" s="92"/>
      <c r="GPV36" s="92"/>
      <c r="GPW36" s="92"/>
      <c r="GPX36" s="92"/>
      <c r="GPY36" s="92"/>
      <c r="GPZ36" s="92"/>
      <c r="GQA36" s="92"/>
      <c r="GQB36" s="92"/>
      <c r="GQC36" s="92"/>
      <c r="GQD36" s="92"/>
      <c r="GQE36" s="92"/>
      <c r="GQF36" s="92"/>
      <c r="GQG36" s="92"/>
      <c r="GQH36" s="92"/>
      <c r="GQI36" s="92"/>
      <c r="GQJ36" s="92"/>
      <c r="GQK36" s="92"/>
      <c r="GQL36" s="92"/>
      <c r="GQM36" s="92"/>
      <c r="GQN36" s="92"/>
      <c r="GQO36" s="92"/>
      <c r="GQP36" s="92"/>
      <c r="GQQ36" s="92"/>
      <c r="GQR36" s="92"/>
      <c r="GQS36" s="92"/>
      <c r="GQT36" s="92"/>
      <c r="GQU36" s="92"/>
      <c r="GQV36" s="92"/>
      <c r="GQW36" s="92"/>
      <c r="GQX36" s="92"/>
      <c r="GQY36" s="92"/>
      <c r="GQZ36" s="92"/>
      <c r="GRA36" s="92"/>
      <c r="GRB36" s="92"/>
      <c r="GRC36" s="92"/>
      <c r="GRD36" s="92"/>
      <c r="GRE36" s="92"/>
      <c r="GRF36" s="92"/>
      <c r="GRG36" s="92"/>
      <c r="GRH36" s="92"/>
      <c r="GRI36" s="92"/>
      <c r="GRJ36" s="92"/>
      <c r="GRK36" s="92"/>
      <c r="GRL36" s="92"/>
      <c r="GRM36" s="92"/>
      <c r="GRN36" s="92"/>
      <c r="GRO36" s="92"/>
      <c r="GRP36" s="92"/>
      <c r="GRQ36" s="92"/>
      <c r="GRR36" s="92"/>
      <c r="GRS36" s="92"/>
      <c r="GRT36" s="92"/>
      <c r="GRU36" s="92"/>
      <c r="GRV36" s="92"/>
      <c r="GRW36" s="92"/>
      <c r="GRX36" s="92"/>
      <c r="GRY36" s="92"/>
      <c r="GRZ36" s="92"/>
      <c r="GSA36" s="92"/>
      <c r="GSB36" s="92"/>
      <c r="GSC36" s="92"/>
      <c r="GSD36" s="92"/>
      <c r="GSE36" s="92"/>
      <c r="GSF36" s="92"/>
      <c r="GSG36" s="92"/>
      <c r="GSH36" s="92"/>
      <c r="GSI36" s="92"/>
      <c r="GSJ36" s="92"/>
      <c r="GSK36" s="92"/>
      <c r="GSL36" s="92"/>
      <c r="GSM36" s="92"/>
      <c r="GSN36" s="92"/>
      <c r="GSO36" s="92"/>
      <c r="GSP36" s="92"/>
      <c r="GSQ36" s="92"/>
      <c r="GSR36" s="92"/>
      <c r="GSS36" s="92"/>
      <c r="GST36" s="92"/>
      <c r="GSU36" s="92"/>
      <c r="GSV36" s="92"/>
      <c r="GSW36" s="92"/>
      <c r="GSX36" s="92"/>
      <c r="GSY36" s="92"/>
      <c r="GSZ36" s="92"/>
      <c r="GTA36" s="92"/>
      <c r="GTB36" s="92"/>
      <c r="GTC36" s="92"/>
      <c r="GTD36" s="92"/>
      <c r="GTE36" s="92"/>
      <c r="GTF36" s="92"/>
      <c r="GTG36" s="92"/>
      <c r="GTH36" s="92"/>
      <c r="GTI36" s="92"/>
      <c r="GTJ36" s="92"/>
      <c r="GTK36" s="92"/>
      <c r="GTL36" s="92"/>
      <c r="GTM36" s="92"/>
      <c r="GTN36" s="92"/>
      <c r="GTO36" s="92"/>
      <c r="GTP36" s="92"/>
      <c r="GTQ36" s="92"/>
      <c r="GTR36" s="92"/>
      <c r="GTS36" s="92"/>
      <c r="GTT36" s="92"/>
      <c r="GTU36" s="92"/>
      <c r="GTV36" s="92"/>
      <c r="GTW36" s="92"/>
      <c r="GTX36" s="92"/>
      <c r="GTY36" s="92"/>
      <c r="GTZ36" s="92"/>
      <c r="GUA36" s="92"/>
      <c r="GUB36" s="92"/>
      <c r="GUC36" s="92"/>
      <c r="GUD36" s="92"/>
      <c r="GUE36" s="92"/>
      <c r="GUF36" s="92"/>
      <c r="GUG36" s="92"/>
      <c r="GUH36" s="92"/>
      <c r="GUI36" s="92"/>
      <c r="GUJ36" s="92"/>
      <c r="GUK36" s="92"/>
      <c r="GUL36" s="92"/>
      <c r="GUM36" s="92"/>
      <c r="GUN36" s="92"/>
      <c r="GUO36" s="92"/>
      <c r="GUP36" s="92"/>
      <c r="GUQ36" s="92"/>
      <c r="GUR36" s="92"/>
      <c r="GUS36" s="92"/>
      <c r="GUT36" s="92"/>
      <c r="GUU36" s="92"/>
      <c r="GUV36" s="92"/>
      <c r="GUW36" s="92"/>
      <c r="GUX36" s="92"/>
      <c r="GUY36" s="92"/>
      <c r="GUZ36" s="92"/>
      <c r="GVA36" s="92"/>
      <c r="GVB36" s="92"/>
      <c r="GVC36" s="92"/>
      <c r="GVD36" s="92"/>
      <c r="GVE36" s="92"/>
      <c r="GVF36" s="92"/>
      <c r="GVG36" s="92"/>
      <c r="GVH36" s="92"/>
      <c r="GVI36" s="92"/>
      <c r="GVJ36" s="92"/>
      <c r="GVK36" s="92"/>
      <c r="GVL36" s="92"/>
      <c r="GVM36" s="92"/>
      <c r="GVN36" s="92"/>
      <c r="GVO36" s="92"/>
      <c r="GVP36" s="92"/>
      <c r="GVQ36" s="92"/>
      <c r="GVR36" s="92"/>
      <c r="GVS36" s="92"/>
      <c r="GVT36" s="92"/>
      <c r="GVU36" s="92"/>
      <c r="GVV36" s="92"/>
      <c r="GVW36" s="92"/>
      <c r="GVX36" s="92"/>
      <c r="GVY36" s="92"/>
      <c r="GVZ36" s="92"/>
      <c r="GWA36" s="92"/>
      <c r="GWB36" s="92"/>
      <c r="GWC36" s="92"/>
      <c r="GWD36" s="92"/>
      <c r="GWE36" s="92"/>
      <c r="GWF36" s="92"/>
      <c r="GWG36" s="92"/>
      <c r="GWH36" s="92"/>
      <c r="GWI36" s="92"/>
      <c r="GWJ36" s="92"/>
      <c r="GWK36" s="92"/>
      <c r="GWL36" s="92"/>
      <c r="GWM36" s="92"/>
      <c r="GWN36" s="92"/>
      <c r="GWO36" s="92"/>
      <c r="GWP36" s="92"/>
      <c r="GWQ36" s="92"/>
      <c r="GWR36" s="92"/>
      <c r="GWS36" s="92"/>
      <c r="GWT36" s="92"/>
      <c r="GWU36" s="92"/>
      <c r="GWV36" s="92"/>
      <c r="GWW36" s="92"/>
      <c r="GWX36" s="92"/>
      <c r="GWY36" s="92"/>
      <c r="GWZ36" s="92"/>
      <c r="GXA36" s="92"/>
      <c r="GXB36" s="92"/>
      <c r="GXC36" s="92"/>
      <c r="GXD36" s="92"/>
      <c r="GXE36" s="92"/>
      <c r="GXF36" s="92"/>
      <c r="GXG36" s="92"/>
      <c r="GXH36" s="92"/>
      <c r="GXI36" s="92"/>
      <c r="GXJ36" s="92"/>
      <c r="GXK36" s="92"/>
      <c r="GXL36" s="92"/>
      <c r="GXM36" s="92"/>
      <c r="GXN36" s="92"/>
      <c r="GXO36" s="92"/>
      <c r="GXP36" s="92"/>
      <c r="GXQ36" s="92"/>
      <c r="GXR36" s="92"/>
      <c r="GXS36" s="92"/>
      <c r="GXT36" s="92"/>
      <c r="GXU36" s="92"/>
      <c r="GXV36" s="92"/>
      <c r="GXW36" s="92"/>
      <c r="GXX36" s="92"/>
      <c r="GXY36" s="92"/>
      <c r="GXZ36" s="92"/>
      <c r="GYA36" s="92"/>
      <c r="GYB36" s="92"/>
      <c r="GYC36" s="92"/>
      <c r="GYD36" s="92"/>
      <c r="GYE36" s="92"/>
      <c r="GYF36" s="92"/>
      <c r="GYG36" s="92"/>
      <c r="GYH36" s="92"/>
      <c r="GYI36" s="92"/>
      <c r="GYJ36" s="92"/>
      <c r="GYK36" s="92"/>
      <c r="GYL36" s="92"/>
      <c r="GYM36" s="92"/>
      <c r="GYN36" s="92"/>
      <c r="GYO36" s="92"/>
      <c r="GYP36" s="92"/>
      <c r="GYQ36" s="92"/>
      <c r="GYR36" s="92"/>
      <c r="GYS36" s="92"/>
      <c r="GYT36" s="92"/>
      <c r="GYU36" s="92"/>
      <c r="GYV36" s="92"/>
      <c r="GYW36" s="92"/>
      <c r="GYX36" s="92"/>
      <c r="GYY36" s="92"/>
      <c r="GYZ36" s="92"/>
      <c r="GZA36" s="92"/>
      <c r="GZB36" s="92"/>
      <c r="GZC36" s="92"/>
      <c r="GZD36" s="92"/>
      <c r="GZE36" s="92"/>
      <c r="GZF36" s="92"/>
      <c r="GZG36" s="92"/>
      <c r="GZH36" s="92"/>
      <c r="GZI36" s="92"/>
      <c r="GZJ36" s="92"/>
      <c r="GZK36" s="92"/>
      <c r="GZL36" s="92"/>
      <c r="GZM36" s="92"/>
      <c r="GZN36" s="92"/>
      <c r="GZO36" s="92"/>
      <c r="GZP36" s="92"/>
      <c r="GZQ36" s="92"/>
      <c r="GZR36" s="92"/>
      <c r="GZS36" s="92"/>
      <c r="GZT36" s="92"/>
      <c r="GZU36" s="92"/>
      <c r="GZV36" s="92"/>
      <c r="GZW36" s="92"/>
      <c r="GZX36" s="92"/>
      <c r="GZY36" s="92"/>
      <c r="GZZ36" s="92"/>
      <c r="HAA36" s="92"/>
      <c r="HAB36" s="92"/>
      <c r="HAC36" s="92"/>
      <c r="HAD36" s="92"/>
      <c r="HAE36" s="92"/>
      <c r="HAF36" s="92"/>
      <c r="HAG36" s="92"/>
      <c r="HAH36" s="92"/>
      <c r="HAI36" s="92"/>
      <c r="HAJ36" s="92"/>
      <c r="HAK36" s="92"/>
      <c r="HAL36" s="92"/>
      <c r="HAM36" s="92"/>
      <c r="HAN36" s="92"/>
      <c r="HAO36" s="92"/>
      <c r="HAP36" s="92"/>
      <c r="HAQ36" s="92"/>
      <c r="HAR36" s="92"/>
      <c r="HAS36" s="92"/>
      <c r="HAT36" s="92"/>
      <c r="HAU36" s="92"/>
      <c r="HAV36" s="92"/>
      <c r="HAW36" s="92"/>
      <c r="HAX36" s="92"/>
      <c r="HAY36" s="92"/>
      <c r="HAZ36" s="92"/>
      <c r="HBA36" s="92"/>
      <c r="HBB36" s="92"/>
      <c r="HBC36" s="92"/>
      <c r="HBD36" s="92"/>
      <c r="HBE36" s="92"/>
      <c r="HBF36" s="92"/>
      <c r="HBG36" s="92"/>
      <c r="HBH36" s="92"/>
      <c r="HBI36" s="92"/>
      <c r="HBJ36" s="92"/>
      <c r="HBK36" s="92"/>
      <c r="HBL36" s="92"/>
      <c r="HBM36" s="92"/>
      <c r="HBN36" s="92"/>
      <c r="HBO36" s="92"/>
      <c r="HBP36" s="92"/>
      <c r="HBQ36" s="92"/>
      <c r="HBR36" s="92"/>
      <c r="HBS36" s="92"/>
      <c r="HBT36" s="92"/>
      <c r="HBU36" s="92"/>
      <c r="HBV36" s="92"/>
      <c r="HBW36" s="92"/>
      <c r="HBX36" s="92"/>
      <c r="HBY36" s="92"/>
      <c r="HBZ36" s="92"/>
      <c r="HCA36" s="92"/>
      <c r="HCB36" s="92"/>
      <c r="HCC36" s="92"/>
      <c r="HCD36" s="92"/>
      <c r="HCE36" s="92"/>
      <c r="HCF36" s="92"/>
      <c r="HCG36" s="92"/>
      <c r="HCH36" s="92"/>
      <c r="HCI36" s="92"/>
      <c r="HCJ36" s="92"/>
      <c r="HCK36" s="92"/>
      <c r="HCL36" s="92"/>
      <c r="HCM36" s="92"/>
      <c r="HCN36" s="92"/>
      <c r="HCO36" s="92"/>
      <c r="HCP36" s="92"/>
      <c r="HCQ36" s="92"/>
      <c r="HCR36" s="92"/>
      <c r="HCS36" s="92"/>
      <c r="HCT36" s="92"/>
      <c r="HCU36" s="92"/>
      <c r="HCV36" s="92"/>
      <c r="HCW36" s="92"/>
      <c r="HCX36" s="92"/>
      <c r="HCY36" s="92"/>
      <c r="HCZ36" s="92"/>
      <c r="HDA36" s="92"/>
      <c r="HDB36" s="92"/>
      <c r="HDC36" s="92"/>
      <c r="HDD36" s="92"/>
      <c r="HDE36" s="92"/>
      <c r="HDF36" s="92"/>
      <c r="HDG36" s="92"/>
      <c r="HDH36" s="92"/>
      <c r="HDI36" s="92"/>
      <c r="HDJ36" s="92"/>
      <c r="HDK36" s="92"/>
      <c r="HDL36" s="92"/>
      <c r="HDM36" s="92"/>
      <c r="HDN36" s="92"/>
      <c r="HDO36" s="92"/>
      <c r="HDP36" s="92"/>
      <c r="HDQ36" s="92"/>
      <c r="HDR36" s="92"/>
      <c r="HDS36" s="92"/>
      <c r="HDT36" s="92"/>
      <c r="HDU36" s="92"/>
      <c r="HDV36" s="92"/>
      <c r="HDW36" s="92"/>
      <c r="HDX36" s="92"/>
      <c r="HDY36" s="92"/>
      <c r="HDZ36" s="92"/>
      <c r="HEA36" s="92"/>
      <c r="HEB36" s="92"/>
      <c r="HEC36" s="92"/>
      <c r="HED36" s="92"/>
      <c r="HEE36" s="92"/>
      <c r="HEF36" s="92"/>
      <c r="HEG36" s="92"/>
      <c r="HEH36" s="92"/>
      <c r="HEI36" s="92"/>
      <c r="HEJ36" s="92"/>
      <c r="HEK36" s="92"/>
      <c r="HEL36" s="92"/>
      <c r="HEM36" s="92"/>
      <c r="HEN36" s="92"/>
      <c r="HEO36" s="92"/>
      <c r="HEP36" s="92"/>
      <c r="HEQ36" s="92"/>
      <c r="HER36" s="92"/>
      <c r="HES36" s="92"/>
      <c r="HET36" s="92"/>
      <c r="HEU36" s="92"/>
      <c r="HEV36" s="92"/>
      <c r="HEW36" s="92"/>
      <c r="HEX36" s="92"/>
      <c r="HEY36" s="92"/>
      <c r="HEZ36" s="92"/>
      <c r="HFA36" s="92"/>
      <c r="HFB36" s="92"/>
      <c r="HFC36" s="92"/>
      <c r="HFD36" s="92"/>
      <c r="HFE36" s="92"/>
      <c r="HFF36" s="92"/>
      <c r="HFG36" s="92"/>
      <c r="HFH36" s="92"/>
      <c r="HFI36" s="92"/>
      <c r="HFJ36" s="92"/>
      <c r="HFK36" s="92"/>
      <c r="HFL36" s="92"/>
      <c r="HFM36" s="92"/>
      <c r="HFN36" s="92"/>
      <c r="HFO36" s="92"/>
      <c r="HFP36" s="92"/>
      <c r="HFQ36" s="92"/>
      <c r="HFR36" s="92"/>
      <c r="HFS36" s="92"/>
      <c r="HFT36" s="92"/>
      <c r="HFU36" s="92"/>
      <c r="HFV36" s="92"/>
      <c r="HFW36" s="92"/>
      <c r="HFX36" s="92"/>
      <c r="HFY36" s="92"/>
      <c r="HFZ36" s="92"/>
      <c r="HGA36" s="92"/>
      <c r="HGB36" s="92"/>
      <c r="HGC36" s="92"/>
      <c r="HGD36" s="92"/>
      <c r="HGE36" s="92"/>
      <c r="HGF36" s="92"/>
      <c r="HGG36" s="92"/>
      <c r="HGH36" s="92"/>
      <c r="HGI36" s="92"/>
      <c r="HGJ36" s="92"/>
      <c r="HGK36" s="92"/>
      <c r="HGL36" s="92"/>
      <c r="HGM36" s="92"/>
      <c r="HGN36" s="92"/>
      <c r="HGO36" s="92"/>
      <c r="HGP36" s="92"/>
      <c r="HGQ36" s="92"/>
      <c r="HGR36" s="92"/>
      <c r="HGS36" s="92"/>
      <c r="HGT36" s="92"/>
      <c r="HGU36" s="92"/>
      <c r="HGV36" s="92"/>
      <c r="HGW36" s="92"/>
      <c r="HGX36" s="92"/>
      <c r="HGY36" s="92"/>
      <c r="HGZ36" s="92"/>
      <c r="HHA36" s="92"/>
      <c r="HHB36" s="92"/>
      <c r="HHC36" s="92"/>
      <c r="HHD36" s="92"/>
      <c r="HHE36" s="92"/>
      <c r="HHF36" s="92"/>
      <c r="HHG36" s="92"/>
      <c r="HHH36" s="92"/>
      <c r="HHI36" s="92"/>
      <c r="HHJ36" s="92"/>
      <c r="HHK36" s="92"/>
      <c r="HHL36" s="92"/>
      <c r="HHM36" s="92"/>
      <c r="HHN36" s="92"/>
      <c r="HHO36" s="92"/>
      <c r="HHP36" s="92"/>
      <c r="HHQ36" s="92"/>
      <c r="HHR36" s="92"/>
      <c r="HHS36" s="92"/>
      <c r="HHT36" s="92"/>
      <c r="HHU36" s="92"/>
      <c r="HHV36" s="92"/>
      <c r="HHW36" s="92"/>
      <c r="HHX36" s="92"/>
      <c r="HHY36" s="92"/>
      <c r="HHZ36" s="92"/>
      <c r="HIA36" s="92"/>
      <c r="HIB36" s="92"/>
      <c r="HIC36" s="92"/>
      <c r="HID36" s="92"/>
      <c r="HIE36" s="92"/>
      <c r="HIF36" s="92"/>
      <c r="HIG36" s="92"/>
      <c r="HIH36" s="92"/>
      <c r="HII36" s="92"/>
      <c r="HIJ36" s="92"/>
      <c r="HIK36" s="92"/>
      <c r="HIL36" s="92"/>
      <c r="HIM36" s="92"/>
      <c r="HIN36" s="92"/>
      <c r="HIO36" s="92"/>
      <c r="HIP36" s="92"/>
      <c r="HIQ36" s="92"/>
      <c r="HIR36" s="92"/>
      <c r="HIS36" s="92"/>
      <c r="HIT36" s="92"/>
      <c r="HIU36" s="92"/>
      <c r="HIV36" s="92"/>
      <c r="HIW36" s="92"/>
      <c r="HIX36" s="92"/>
      <c r="HIY36" s="92"/>
      <c r="HIZ36" s="92"/>
      <c r="HJA36" s="92"/>
      <c r="HJB36" s="92"/>
      <c r="HJC36" s="92"/>
      <c r="HJD36" s="92"/>
      <c r="HJE36" s="92"/>
      <c r="HJF36" s="92"/>
      <c r="HJG36" s="92"/>
      <c r="HJH36" s="92"/>
      <c r="HJI36" s="92"/>
      <c r="HJJ36" s="92"/>
      <c r="HJK36" s="92"/>
      <c r="HJL36" s="92"/>
      <c r="HJM36" s="92"/>
      <c r="HJN36" s="92"/>
      <c r="HJO36" s="92"/>
      <c r="HJP36" s="92"/>
      <c r="HJQ36" s="92"/>
      <c r="HJR36" s="92"/>
      <c r="HJS36" s="92"/>
      <c r="HJT36" s="92"/>
      <c r="HJU36" s="92"/>
      <c r="HJV36" s="92"/>
      <c r="HJW36" s="92"/>
      <c r="HJX36" s="92"/>
      <c r="HJY36" s="92"/>
      <c r="HJZ36" s="92"/>
      <c r="HKA36" s="92"/>
      <c r="HKB36" s="92"/>
      <c r="HKC36" s="92"/>
      <c r="HKD36" s="92"/>
      <c r="HKE36" s="92"/>
      <c r="HKF36" s="92"/>
      <c r="HKG36" s="92"/>
      <c r="HKH36" s="92"/>
      <c r="HKI36" s="92"/>
      <c r="HKJ36" s="92"/>
      <c r="HKK36" s="92"/>
      <c r="HKL36" s="92"/>
      <c r="HKM36" s="92"/>
      <c r="HKN36" s="92"/>
      <c r="HKO36" s="92"/>
      <c r="HKP36" s="92"/>
      <c r="HKQ36" s="92"/>
      <c r="HKR36" s="92"/>
      <c r="HKS36" s="92"/>
      <c r="HKT36" s="92"/>
      <c r="HKU36" s="92"/>
      <c r="HKV36" s="92"/>
      <c r="HKW36" s="92"/>
      <c r="HKX36" s="92"/>
      <c r="HKY36" s="92"/>
      <c r="HKZ36" s="92"/>
      <c r="HLA36" s="92"/>
      <c r="HLB36" s="92"/>
      <c r="HLC36" s="92"/>
      <c r="HLD36" s="92"/>
      <c r="HLE36" s="92"/>
      <c r="HLF36" s="92"/>
      <c r="HLG36" s="92"/>
      <c r="HLH36" s="92"/>
      <c r="HLI36" s="92"/>
      <c r="HLJ36" s="92"/>
      <c r="HLK36" s="92"/>
      <c r="HLL36" s="92"/>
      <c r="HLM36" s="92"/>
      <c r="HLN36" s="92"/>
      <c r="HLO36" s="92"/>
      <c r="HLP36" s="92"/>
      <c r="HLQ36" s="92"/>
      <c r="HLR36" s="92"/>
      <c r="HLS36" s="92"/>
      <c r="HLT36" s="92"/>
      <c r="HLU36" s="92"/>
      <c r="HLV36" s="92"/>
      <c r="HLW36" s="92"/>
      <c r="HLX36" s="92"/>
      <c r="HLY36" s="92"/>
      <c r="HLZ36" s="92"/>
      <c r="HMA36" s="92"/>
      <c r="HMB36" s="92"/>
      <c r="HMC36" s="92"/>
      <c r="HMD36" s="92"/>
      <c r="HME36" s="92"/>
      <c r="HMF36" s="92"/>
      <c r="HMG36" s="92"/>
      <c r="HMH36" s="92"/>
      <c r="HMI36" s="92"/>
      <c r="HMJ36" s="92"/>
      <c r="HMK36" s="92"/>
      <c r="HML36" s="92"/>
      <c r="HMM36" s="92"/>
      <c r="HMN36" s="92"/>
      <c r="HMO36" s="92"/>
      <c r="HMP36" s="92"/>
      <c r="HMQ36" s="92"/>
      <c r="HMR36" s="92"/>
      <c r="HMS36" s="92"/>
      <c r="HMT36" s="92"/>
      <c r="HMU36" s="92"/>
      <c r="HMV36" s="92"/>
      <c r="HMW36" s="92"/>
      <c r="HMX36" s="92"/>
      <c r="HMY36" s="92"/>
      <c r="HMZ36" s="92"/>
      <c r="HNA36" s="92"/>
      <c r="HNB36" s="92"/>
      <c r="HNC36" s="92"/>
      <c r="HND36" s="92"/>
      <c r="HNE36" s="92"/>
      <c r="HNF36" s="92"/>
      <c r="HNG36" s="92"/>
      <c r="HNH36" s="92"/>
      <c r="HNI36" s="92"/>
      <c r="HNJ36" s="92"/>
      <c r="HNK36" s="92"/>
      <c r="HNL36" s="92"/>
      <c r="HNM36" s="92"/>
      <c r="HNN36" s="92"/>
      <c r="HNO36" s="92"/>
      <c r="HNP36" s="92"/>
      <c r="HNQ36" s="92"/>
      <c r="HNR36" s="92"/>
      <c r="HNS36" s="92"/>
      <c r="HNT36" s="92"/>
      <c r="HNU36" s="92"/>
      <c r="HNV36" s="92"/>
      <c r="HNW36" s="92"/>
      <c r="HNX36" s="92"/>
      <c r="HNY36" s="92"/>
      <c r="HNZ36" s="92"/>
      <c r="HOA36" s="92"/>
      <c r="HOB36" s="92"/>
      <c r="HOC36" s="92"/>
      <c r="HOD36" s="92"/>
      <c r="HOE36" s="92"/>
      <c r="HOF36" s="92"/>
      <c r="HOG36" s="92"/>
      <c r="HOH36" s="92"/>
      <c r="HOI36" s="92"/>
      <c r="HOJ36" s="92"/>
      <c r="HOK36" s="92"/>
      <c r="HOL36" s="92"/>
      <c r="HOM36" s="92"/>
      <c r="HON36" s="92"/>
      <c r="HOO36" s="92"/>
      <c r="HOP36" s="92"/>
      <c r="HOQ36" s="92"/>
      <c r="HOR36" s="92"/>
      <c r="HOS36" s="92"/>
      <c r="HOT36" s="92"/>
      <c r="HOU36" s="92"/>
      <c r="HOV36" s="92"/>
      <c r="HOW36" s="92"/>
      <c r="HOX36" s="92"/>
      <c r="HOY36" s="92"/>
      <c r="HOZ36" s="92"/>
      <c r="HPA36" s="92"/>
      <c r="HPB36" s="92"/>
      <c r="HPC36" s="92"/>
      <c r="HPD36" s="92"/>
      <c r="HPE36" s="92"/>
      <c r="HPF36" s="92"/>
      <c r="HPG36" s="92"/>
      <c r="HPH36" s="92"/>
      <c r="HPI36" s="92"/>
      <c r="HPJ36" s="92"/>
      <c r="HPK36" s="92"/>
      <c r="HPL36" s="92"/>
      <c r="HPM36" s="92"/>
      <c r="HPN36" s="92"/>
      <c r="HPO36" s="92"/>
      <c r="HPP36" s="92"/>
      <c r="HPQ36" s="92"/>
      <c r="HPR36" s="92"/>
      <c r="HPS36" s="92"/>
      <c r="HPT36" s="92"/>
      <c r="HPU36" s="92"/>
      <c r="HPV36" s="92"/>
      <c r="HPW36" s="92"/>
      <c r="HPX36" s="92"/>
      <c r="HPY36" s="92"/>
      <c r="HPZ36" s="92"/>
      <c r="HQA36" s="92"/>
      <c r="HQB36" s="92"/>
      <c r="HQC36" s="92"/>
      <c r="HQD36" s="92"/>
      <c r="HQE36" s="92"/>
      <c r="HQF36" s="92"/>
      <c r="HQG36" s="92"/>
      <c r="HQH36" s="92"/>
      <c r="HQI36" s="92"/>
      <c r="HQJ36" s="92"/>
      <c r="HQK36" s="92"/>
      <c r="HQL36" s="92"/>
      <c r="HQM36" s="92"/>
      <c r="HQN36" s="92"/>
      <c r="HQO36" s="92"/>
      <c r="HQP36" s="92"/>
      <c r="HQQ36" s="92"/>
      <c r="HQR36" s="92"/>
      <c r="HQS36" s="92"/>
      <c r="HQT36" s="92"/>
      <c r="HQU36" s="92"/>
      <c r="HQV36" s="92"/>
      <c r="HQW36" s="92"/>
      <c r="HQX36" s="92"/>
      <c r="HQY36" s="92"/>
      <c r="HQZ36" s="92"/>
      <c r="HRA36" s="92"/>
      <c r="HRB36" s="92"/>
      <c r="HRC36" s="92"/>
      <c r="HRD36" s="92"/>
      <c r="HRE36" s="92"/>
      <c r="HRF36" s="92"/>
      <c r="HRG36" s="92"/>
      <c r="HRH36" s="92"/>
      <c r="HRI36" s="92"/>
      <c r="HRJ36" s="92"/>
      <c r="HRK36" s="92"/>
      <c r="HRL36" s="92"/>
      <c r="HRM36" s="92"/>
      <c r="HRN36" s="92"/>
      <c r="HRO36" s="92"/>
      <c r="HRP36" s="92"/>
      <c r="HRQ36" s="92"/>
      <c r="HRR36" s="92"/>
      <c r="HRS36" s="92"/>
      <c r="HRT36" s="92"/>
      <c r="HRU36" s="92"/>
      <c r="HRV36" s="92"/>
      <c r="HRW36" s="92"/>
      <c r="HRX36" s="92"/>
      <c r="HRY36" s="92"/>
      <c r="HRZ36" s="92"/>
      <c r="HSA36" s="92"/>
      <c r="HSB36" s="92"/>
      <c r="HSC36" s="92"/>
      <c r="HSD36" s="92"/>
      <c r="HSE36" s="92"/>
      <c r="HSF36" s="92"/>
      <c r="HSG36" s="92"/>
      <c r="HSH36" s="92"/>
      <c r="HSI36" s="92"/>
      <c r="HSJ36" s="92"/>
      <c r="HSK36" s="92"/>
      <c r="HSL36" s="92"/>
      <c r="HSM36" s="92"/>
      <c r="HSN36" s="92"/>
      <c r="HSO36" s="92"/>
      <c r="HSP36" s="92"/>
      <c r="HSQ36" s="92"/>
      <c r="HSR36" s="92"/>
      <c r="HSS36" s="92"/>
      <c r="HST36" s="92"/>
      <c r="HSU36" s="92"/>
      <c r="HSV36" s="92"/>
      <c r="HSW36" s="92"/>
      <c r="HSX36" s="92"/>
      <c r="HSY36" s="92"/>
      <c r="HSZ36" s="92"/>
      <c r="HTA36" s="92"/>
      <c r="HTB36" s="92"/>
      <c r="HTC36" s="92"/>
      <c r="HTD36" s="92"/>
      <c r="HTE36" s="92"/>
      <c r="HTF36" s="92"/>
      <c r="HTG36" s="92"/>
      <c r="HTH36" s="92"/>
      <c r="HTI36" s="92"/>
      <c r="HTJ36" s="92"/>
      <c r="HTK36" s="92"/>
      <c r="HTL36" s="92"/>
      <c r="HTM36" s="92"/>
      <c r="HTN36" s="92"/>
      <c r="HTO36" s="92"/>
      <c r="HTP36" s="92"/>
      <c r="HTQ36" s="92"/>
      <c r="HTR36" s="92"/>
      <c r="HTS36" s="92"/>
      <c r="HTT36" s="92"/>
      <c r="HTU36" s="92"/>
      <c r="HTV36" s="92"/>
      <c r="HTW36" s="92"/>
      <c r="HTX36" s="92"/>
      <c r="HTY36" s="92"/>
      <c r="HTZ36" s="92"/>
      <c r="HUA36" s="92"/>
      <c r="HUB36" s="92"/>
      <c r="HUC36" s="92"/>
      <c r="HUD36" s="92"/>
      <c r="HUE36" s="92"/>
      <c r="HUF36" s="92"/>
      <c r="HUG36" s="92"/>
      <c r="HUH36" s="92"/>
      <c r="HUI36" s="92"/>
      <c r="HUJ36" s="92"/>
      <c r="HUK36" s="92"/>
      <c r="HUL36" s="92"/>
      <c r="HUM36" s="92"/>
      <c r="HUN36" s="92"/>
      <c r="HUO36" s="92"/>
      <c r="HUP36" s="92"/>
      <c r="HUQ36" s="92"/>
      <c r="HUR36" s="92"/>
      <c r="HUS36" s="92"/>
      <c r="HUT36" s="92"/>
      <c r="HUU36" s="92"/>
      <c r="HUV36" s="92"/>
      <c r="HUW36" s="92"/>
      <c r="HUX36" s="92"/>
      <c r="HUY36" s="92"/>
      <c r="HUZ36" s="92"/>
      <c r="HVA36" s="92"/>
      <c r="HVB36" s="92"/>
      <c r="HVC36" s="92"/>
      <c r="HVD36" s="92"/>
      <c r="HVE36" s="92"/>
      <c r="HVF36" s="92"/>
      <c r="HVG36" s="92"/>
      <c r="HVH36" s="92"/>
      <c r="HVI36" s="92"/>
      <c r="HVJ36" s="92"/>
      <c r="HVK36" s="92"/>
      <c r="HVL36" s="92"/>
      <c r="HVM36" s="92"/>
      <c r="HVN36" s="92"/>
      <c r="HVO36" s="92"/>
      <c r="HVP36" s="92"/>
      <c r="HVQ36" s="92"/>
      <c r="HVR36" s="92"/>
      <c r="HVS36" s="92"/>
      <c r="HVT36" s="92"/>
      <c r="HVU36" s="92"/>
      <c r="HVV36" s="92"/>
      <c r="HVW36" s="92"/>
      <c r="HVX36" s="92"/>
      <c r="HVY36" s="92"/>
      <c r="HVZ36" s="92"/>
      <c r="HWA36" s="92"/>
      <c r="HWB36" s="92"/>
      <c r="HWC36" s="92"/>
      <c r="HWD36" s="92"/>
      <c r="HWE36" s="92"/>
      <c r="HWF36" s="92"/>
      <c r="HWG36" s="92"/>
      <c r="HWH36" s="92"/>
      <c r="HWI36" s="92"/>
      <c r="HWJ36" s="92"/>
      <c r="HWK36" s="92"/>
      <c r="HWL36" s="92"/>
      <c r="HWM36" s="92"/>
      <c r="HWN36" s="92"/>
      <c r="HWO36" s="92"/>
      <c r="HWP36" s="92"/>
      <c r="HWQ36" s="92"/>
      <c r="HWR36" s="92"/>
      <c r="HWS36" s="92"/>
      <c r="HWT36" s="92"/>
      <c r="HWU36" s="92"/>
      <c r="HWV36" s="92"/>
      <c r="HWW36" s="92"/>
      <c r="HWX36" s="92"/>
      <c r="HWY36" s="92"/>
      <c r="HWZ36" s="92"/>
      <c r="HXA36" s="92"/>
      <c r="HXB36" s="92"/>
      <c r="HXC36" s="92"/>
      <c r="HXD36" s="92"/>
      <c r="HXE36" s="92"/>
      <c r="HXF36" s="92"/>
      <c r="HXG36" s="92"/>
      <c r="HXH36" s="92"/>
      <c r="HXI36" s="92"/>
      <c r="HXJ36" s="92"/>
      <c r="HXK36" s="92"/>
      <c r="HXL36" s="92"/>
      <c r="HXM36" s="92"/>
      <c r="HXN36" s="92"/>
      <c r="HXO36" s="92"/>
      <c r="HXP36" s="92"/>
      <c r="HXQ36" s="92"/>
      <c r="HXR36" s="92"/>
      <c r="HXS36" s="92"/>
      <c r="HXT36" s="92"/>
      <c r="HXU36" s="92"/>
      <c r="HXV36" s="92"/>
      <c r="HXW36" s="92"/>
      <c r="HXX36" s="92"/>
      <c r="HXY36" s="92"/>
      <c r="HXZ36" s="92"/>
      <c r="HYA36" s="92"/>
      <c r="HYB36" s="92"/>
      <c r="HYC36" s="92"/>
      <c r="HYD36" s="92"/>
      <c r="HYE36" s="92"/>
      <c r="HYF36" s="92"/>
      <c r="HYG36" s="92"/>
      <c r="HYH36" s="92"/>
      <c r="HYI36" s="92"/>
      <c r="HYJ36" s="92"/>
      <c r="HYK36" s="92"/>
      <c r="HYL36" s="92"/>
      <c r="HYM36" s="92"/>
      <c r="HYN36" s="92"/>
      <c r="HYO36" s="92"/>
      <c r="HYP36" s="92"/>
      <c r="HYQ36" s="92"/>
      <c r="HYR36" s="92"/>
      <c r="HYS36" s="92"/>
      <c r="HYT36" s="92"/>
      <c r="HYU36" s="92"/>
      <c r="HYV36" s="92"/>
      <c r="HYW36" s="92"/>
      <c r="HYX36" s="92"/>
      <c r="HYY36" s="92"/>
      <c r="HYZ36" s="92"/>
      <c r="HZA36" s="92"/>
      <c r="HZB36" s="92"/>
      <c r="HZC36" s="92"/>
      <c r="HZD36" s="92"/>
      <c r="HZE36" s="92"/>
      <c r="HZF36" s="92"/>
      <c r="HZG36" s="92"/>
      <c r="HZH36" s="92"/>
      <c r="HZI36" s="92"/>
      <c r="HZJ36" s="92"/>
      <c r="HZK36" s="92"/>
      <c r="HZL36" s="92"/>
      <c r="HZM36" s="92"/>
      <c r="HZN36" s="92"/>
      <c r="HZO36" s="92"/>
      <c r="HZP36" s="92"/>
      <c r="HZQ36" s="92"/>
      <c r="HZR36" s="92"/>
      <c r="HZS36" s="92"/>
      <c r="HZT36" s="92"/>
      <c r="HZU36" s="92"/>
      <c r="HZV36" s="92"/>
      <c r="HZW36" s="92"/>
      <c r="HZX36" s="92"/>
      <c r="HZY36" s="92"/>
      <c r="HZZ36" s="92"/>
      <c r="IAA36" s="92"/>
      <c r="IAB36" s="92"/>
      <c r="IAC36" s="92"/>
      <c r="IAD36" s="92"/>
      <c r="IAE36" s="92"/>
      <c r="IAF36" s="92"/>
      <c r="IAG36" s="92"/>
      <c r="IAH36" s="92"/>
      <c r="IAI36" s="92"/>
      <c r="IAJ36" s="92"/>
      <c r="IAK36" s="92"/>
      <c r="IAL36" s="92"/>
      <c r="IAM36" s="92"/>
      <c r="IAN36" s="92"/>
      <c r="IAO36" s="92"/>
      <c r="IAP36" s="92"/>
      <c r="IAQ36" s="92"/>
      <c r="IAR36" s="92"/>
      <c r="IAS36" s="92"/>
      <c r="IAT36" s="92"/>
      <c r="IAU36" s="92"/>
      <c r="IAV36" s="92"/>
      <c r="IAW36" s="92"/>
      <c r="IAX36" s="92"/>
      <c r="IAY36" s="92"/>
      <c r="IAZ36" s="92"/>
      <c r="IBA36" s="92"/>
      <c r="IBB36" s="92"/>
      <c r="IBC36" s="92"/>
      <c r="IBD36" s="92"/>
      <c r="IBE36" s="92"/>
      <c r="IBF36" s="92"/>
      <c r="IBG36" s="92"/>
      <c r="IBH36" s="92"/>
      <c r="IBI36" s="92"/>
      <c r="IBJ36" s="92"/>
      <c r="IBK36" s="92"/>
      <c r="IBL36" s="92"/>
      <c r="IBM36" s="92"/>
      <c r="IBN36" s="92"/>
      <c r="IBO36" s="92"/>
      <c r="IBP36" s="92"/>
      <c r="IBQ36" s="92"/>
      <c r="IBR36" s="92"/>
      <c r="IBS36" s="92"/>
      <c r="IBT36" s="92"/>
      <c r="IBU36" s="92"/>
      <c r="IBV36" s="92"/>
      <c r="IBW36" s="92"/>
      <c r="IBX36" s="92"/>
      <c r="IBY36" s="92"/>
      <c r="IBZ36" s="92"/>
      <c r="ICA36" s="92"/>
      <c r="ICB36" s="92"/>
      <c r="ICC36" s="92"/>
      <c r="ICD36" s="92"/>
      <c r="ICE36" s="92"/>
      <c r="ICF36" s="92"/>
      <c r="ICG36" s="92"/>
      <c r="ICH36" s="92"/>
      <c r="ICI36" s="92"/>
      <c r="ICJ36" s="92"/>
      <c r="ICK36" s="92"/>
      <c r="ICL36" s="92"/>
      <c r="ICM36" s="92"/>
      <c r="ICN36" s="92"/>
      <c r="ICO36" s="92"/>
      <c r="ICP36" s="92"/>
      <c r="ICQ36" s="92"/>
      <c r="ICR36" s="92"/>
      <c r="ICS36" s="92"/>
      <c r="ICT36" s="92"/>
      <c r="ICU36" s="92"/>
      <c r="ICV36" s="92"/>
      <c r="ICW36" s="92"/>
      <c r="ICX36" s="92"/>
      <c r="ICY36" s="92"/>
      <c r="ICZ36" s="92"/>
      <c r="IDA36" s="92"/>
      <c r="IDB36" s="92"/>
      <c r="IDC36" s="92"/>
      <c r="IDD36" s="92"/>
      <c r="IDE36" s="92"/>
      <c r="IDF36" s="92"/>
      <c r="IDG36" s="92"/>
      <c r="IDH36" s="92"/>
      <c r="IDI36" s="92"/>
      <c r="IDJ36" s="92"/>
      <c r="IDK36" s="92"/>
      <c r="IDL36" s="92"/>
      <c r="IDM36" s="92"/>
      <c r="IDN36" s="92"/>
      <c r="IDO36" s="92"/>
      <c r="IDP36" s="92"/>
      <c r="IDQ36" s="92"/>
      <c r="IDR36" s="92"/>
      <c r="IDS36" s="92"/>
      <c r="IDT36" s="92"/>
      <c r="IDU36" s="92"/>
      <c r="IDV36" s="92"/>
      <c r="IDW36" s="92"/>
      <c r="IDX36" s="92"/>
      <c r="IDY36" s="92"/>
      <c r="IDZ36" s="92"/>
      <c r="IEA36" s="92"/>
      <c r="IEB36" s="92"/>
      <c r="IEC36" s="92"/>
      <c r="IED36" s="92"/>
      <c r="IEE36" s="92"/>
      <c r="IEF36" s="92"/>
      <c r="IEG36" s="92"/>
      <c r="IEH36" s="92"/>
      <c r="IEI36" s="92"/>
      <c r="IEJ36" s="92"/>
      <c r="IEK36" s="92"/>
      <c r="IEL36" s="92"/>
      <c r="IEM36" s="92"/>
      <c r="IEN36" s="92"/>
      <c r="IEO36" s="92"/>
      <c r="IEP36" s="92"/>
      <c r="IEQ36" s="92"/>
      <c r="IER36" s="92"/>
      <c r="IES36" s="92"/>
      <c r="IET36" s="92"/>
      <c r="IEU36" s="92"/>
      <c r="IEV36" s="92"/>
      <c r="IEW36" s="92"/>
      <c r="IEX36" s="92"/>
      <c r="IEY36" s="92"/>
      <c r="IEZ36" s="92"/>
      <c r="IFA36" s="92"/>
      <c r="IFB36" s="92"/>
      <c r="IFC36" s="92"/>
      <c r="IFD36" s="92"/>
      <c r="IFE36" s="92"/>
      <c r="IFF36" s="92"/>
      <c r="IFG36" s="92"/>
      <c r="IFH36" s="92"/>
      <c r="IFI36" s="92"/>
      <c r="IFJ36" s="92"/>
      <c r="IFK36" s="92"/>
      <c r="IFL36" s="92"/>
      <c r="IFM36" s="92"/>
      <c r="IFN36" s="92"/>
      <c r="IFO36" s="92"/>
      <c r="IFP36" s="92"/>
      <c r="IFQ36" s="92"/>
      <c r="IFR36" s="92"/>
      <c r="IFS36" s="92"/>
      <c r="IFT36" s="92"/>
      <c r="IFU36" s="92"/>
      <c r="IFV36" s="92"/>
      <c r="IFW36" s="92"/>
      <c r="IFX36" s="92"/>
      <c r="IFY36" s="92"/>
      <c r="IFZ36" s="92"/>
      <c r="IGA36" s="92"/>
      <c r="IGB36" s="92"/>
      <c r="IGC36" s="92"/>
      <c r="IGD36" s="92"/>
      <c r="IGE36" s="92"/>
      <c r="IGF36" s="92"/>
      <c r="IGG36" s="92"/>
      <c r="IGH36" s="92"/>
      <c r="IGI36" s="92"/>
      <c r="IGJ36" s="92"/>
      <c r="IGK36" s="92"/>
      <c r="IGL36" s="92"/>
      <c r="IGM36" s="92"/>
      <c r="IGN36" s="92"/>
      <c r="IGO36" s="92"/>
      <c r="IGP36" s="92"/>
      <c r="IGQ36" s="92"/>
      <c r="IGR36" s="92"/>
      <c r="IGS36" s="92"/>
      <c r="IGT36" s="92"/>
      <c r="IGU36" s="92"/>
      <c r="IGV36" s="92"/>
      <c r="IGW36" s="92"/>
      <c r="IGX36" s="92"/>
      <c r="IGY36" s="92"/>
      <c r="IGZ36" s="92"/>
      <c r="IHA36" s="92"/>
      <c r="IHB36" s="92"/>
      <c r="IHC36" s="92"/>
      <c r="IHD36" s="92"/>
      <c r="IHE36" s="92"/>
      <c r="IHF36" s="92"/>
      <c r="IHG36" s="92"/>
      <c r="IHH36" s="92"/>
      <c r="IHI36" s="92"/>
      <c r="IHJ36" s="92"/>
      <c r="IHK36" s="92"/>
      <c r="IHL36" s="92"/>
      <c r="IHM36" s="92"/>
      <c r="IHN36" s="92"/>
      <c r="IHO36" s="92"/>
      <c r="IHP36" s="92"/>
      <c r="IHQ36" s="92"/>
      <c r="IHR36" s="92"/>
      <c r="IHS36" s="92"/>
      <c r="IHT36" s="92"/>
      <c r="IHU36" s="92"/>
      <c r="IHV36" s="92"/>
      <c r="IHW36" s="92"/>
      <c r="IHX36" s="92"/>
      <c r="IHY36" s="92"/>
      <c r="IHZ36" s="92"/>
      <c r="IIA36" s="92"/>
      <c r="IIB36" s="92"/>
      <c r="IIC36" s="92"/>
      <c r="IID36" s="92"/>
      <c r="IIE36" s="92"/>
      <c r="IIF36" s="92"/>
      <c r="IIG36" s="92"/>
      <c r="IIH36" s="92"/>
      <c r="III36" s="92"/>
      <c r="IIJ36" s="92"/>
      <c r="IIK36" s="92"/>
      <c r="IIL36" s="92"/>
      <c r="IIM36" s="92"/>
      <c r="IIN36" s="92"/>
      <c r="IIO36" s="92"/>
      <c r="IIP36" s="92"/>
      <c r="IIQ36" s="92"/>
      <c r="IIR36" s="92"/>
      <c r="IIS36" s="92"/>
      <c r="IIT36" s="92"/>
      <c r="IIU36" s="92"/>
      <c r="IIV36" s="92"/>
      <c r="IIW36" s="92"/>
      <c r="IIX36" s="92"/>
      <c r="IIY36" s="92"/>
      <c r="IIZ36" s="92"/>
      <c r="IJA36" s="92"/>
      <c r="IJB36" s="92"/>
      <c r="IJC36" s="92"/>
      <c r="IJD36" s="92"/>
      <c r="IJE36" s="92"/>
      <c r="IJF36" s="92"/>
      <c r="IJG36" s="92"/>
      <c r="IJH36" s="92"/>
      <c r="IJI36" s="92"/>
      <c r="IJJ36" s="92"/>
      <c r="IJK36" s="92"/>
      <c r="IJL36" s="92"/>
      <c r="IJM36" s="92"/>
      <c r="IJN36" s="92"/>
      <c r="IJO36" s="92"/>
      <c r="IJP36" s="92"/>
      <c r="IJQ36" s="92"/>
      <c r="IJR36" s="92"/>
      <c r="IJS36" s="92"/>
      <c r="IJT36" s="92"/>
      <c r="IJU36" s="92"/>
      <c r="IJV36" s="92"/>
      <c r="IJW36" s="92"/>
      <c r="IJX36" s="92"/>
      <c r="IJY36" s="92"/>
      <c r="IJZ36" s="92"/>
      <c r="IKA36" s="92"/>
      <c r="IKB36" s="92"/>
      <c r="IKC36" s="92"/>
      <c r="IKD36" s="92"/>
      <c r="IKE36" s="92"/>
      <c r="IKF36" s="92"/>
      <c r="IKG36" s="92"/>
      <c r="IKH36" s="92"/>
      <c r="IKI36" s="92"/>
      <c r="IKJ36" s="92"/>
      <c r="IKK36" s="92"/>
      <c r="IKL36" s="92"/>
      <c r="IKM36" s="92"/>
      <c r="IKN36" s="92"/>
      <c r="IKO36" s="92"/>
      <c r="IKP36" s="92"/>
      <c r="IKQ36" s="92"/>
      <c r="IKR36" s="92"/>
      <c r="IKS36" s="92"/>
      <c r="IKT36" s="92"/>
      <c r="IKU36" s="92"/>
      <c r="IKV36" s="92"/>
      <c r="IKW36" s="92"/>
      <c r="IKX36" s="92"/>
      <c r="IKY36" s="92"/>
      <c r="IKZ36" s="92"/>
      <c r="ILA36" s="92"/>
      <c r="ILB36" s="92"/>
      <c r="ILC36" s="92"/>
      <c r="ILD36" s="92"/>
      <c r="ILE36" s="92"/>
      <c r="ILF36" s="92"/>
      <c r="ILG36" s="92"/>
      <c r="ILH36" s="92"/>
      <c r="ILI36" s="92"/>
      <c r="ILJ36" s="92"/>
      <c r="ILK36" s="92"/>
      <c r="ILL36" s="92"/>
      <c r="ILM36" s="92"/>
      <c r="ILN36" s="92"/>
      <c r="ILO36" s="92"/>
      <c r="ILP36" s="92"/>
      <c r="ILQ36" s="92"/>
      <c r="ILR36" s="92"/>
      <c r="ILS36" s="92"/>
      <c r="ILT36" s="92"/>
      <c r="ILU36" s="92"/>
      <c r="ILV36" s="92"/>
      <c r="ILW36" s="92"/>
      <c r="ILX36" s="92"/>
      <c r="ILY36" s="92"/>
      <c r="ILZ36" s="92"/>
      <c r="IMA36" s="92"/>
      <c r="IMB36" s="92"/>
      <c r="IMC36" s="92"/>
      <c r="IMD36" s="92"/>
      <c r="IME36" s="92"/>
      <c r="IMF36" s="92"/>
      <c r="IMG36" s="92"/>
      <c r="IMH36" s="92"/>
      <c r="IMI36" s="92"/>
      <c r="IMJ36" s="92"/>
      <c r="IMK36" s="92"/>
      <c r="IML36" s="92"/>
      <c r="IMM36" s="92"/>
      <c r="IMN36" s="92"/>
      <c r="IMO36" s="92"/>
      <c r="IMP36" s="92"/>
      <c r="IMQ36" s="92"/>
      <c r="IMR36" s="92"/>
      <c r="IMS36" s="92"/>
      <c r="IMT36" s="92"/>
      <c r="IMU36" s="92"/>
      <c r="IMV36" s="92"/>
      <c r="IMW36" s="92"/>
      <c r="IMX36" s="92"/>
      <c r="IMY36" s="92"/>
      <c r="IMZ36" s="92"/>
      <c r="INA36" s="92"/>
      <c r="INB36" s="92"/>
      <c r="INC36" s="92"/>
      <c r="IND36" s="92"/>
      <c r="INE36" s="92"/>
      <c r="INF36" s="92"/>
      <c r="ING36" s="92"/>
      <c r="INH36" s="92"/>
      <c r="INI36" s="92"/>
      <c r="INJ36" s="92"/>
      <c r="INK36" s="92"/>
      <c r="INL36" s="92"/>
      <c r="INM36" s="92"/>
      <c r="INN36" s="92"/>
      <c r="INO36" s="92"/>
      <c r="INP36" s="92"/>
      <c r="INQ36" s="92"/>
      <c r="INR36" s="92"/>
      <c r="INS36" s="92"/>
      <c r="INT36" s="92"/>
      <c r="INU36" s="92"/>
      <c r="INV36" s="92"/>
      <c r="INW36" s="92"/>
      <c r="INX36" s="92"/>
      <c r="INY36" s="92"/>
      <c r="INZ36" s="92"/>
      <c r="IOA36" s="92"/>
      <c r="IOB36" s="92"/>
      <c r="IOC36" s="92"/>
      <c r="IOD36" s="92"/>
      <c r="IOE36" s="92"/>
      <c r="IOF36" s="92"/>
      <c r="IOG36" s="92"/>
      <c r="IOH36" s="92"/>
      <c r="IOI36" s="92"/>
      <c r="IOJ36" s="92"/>
      <c r="IOK36" s="92"/>
      <c r="IOL36" s="92"/>
      <c r="IOM36" s="92"/>
      <c r="ION36" s="92"/>
      <c r="IOO36" s="92"/>
      <c r="IOP36" s="92"/>
      <c r="IOQ36" s="92"/>
      <c r="IOR36" s="92"/>
      <c r="IOS36" s="92"/>
      <c r="IOT36" s="92"/>
      <c r="IOU36" s="92"/>
      <c r="IOV36" s="92"/>
      <c r="IOW36" s="92"/>
      <c r="IOX36" s="92"/>
      <c r="IOY36" s="92"/>
      <c r="IOZ36" s="92"/>
      <c r="IPA36" s="92"/>
      <c r="IPB36" s="92"/>
      <c r="IPC36" s="92"/>
      <c r="IPD36" s="92"/>
      <c r="IPE36" s="92"/>
      <c r="IPF36" s="92"/>
      <c r="IPG36" s="92"/>
      <c r="IPH36" s="92"/>
      <c r="IPI36" s="92"/>
      <c r="IPJ36" s="92"/>
      <c r="IPK36" s="92"/>
      <c r="IPL36" s="92"/>
      <c r="IPM36" s="92"/>
      <c r="IPN36" s="92"/>
      <c r="IPO36" s="92"/>
      <c r="IPP36" s="92"/>
      <c r="IPQ36" s="92"/>
      <c r="IPR36" s="92"/>
      <c r="IPS36" s="92"/>
      <c r="IPT36" s="92"/>
      <c r="IPU36" s="92"/>
      <c r="IPV36" s="92"/>
      <c r="IPW36" s="92"/>
      <c r="IPX36" s="92"/>
      <c r="IPY36" s="92"/>
      <c r="IPZ36" s="92"/>
      <c r="IQA36" s="92"/>
      <c r="IQB36" s="92"/>
      <c r="IQC36" s="92"/>
      <c r="IQD36" s="92"/>
      <c r="IQE36" s="92"/>
      <c r="IQF36" s="92"/>
      <c r="IQG36" s="92"/>
      <c r="IQH36" s="92"/>
      <c r="IQI36" s="92"/>
      <c r="IQJ36" s="92"/>
      <c r="IQK36" s="92"/>
      <c r="IQL36" s="92"/>
      <c r="IQM36" s="92"/>
      <c r="IQN36" s="92"/>
      <c r="IQO36" s="92"/>
      <c r="IQP36" s="92"/>
      <c r="IQQ36" s="92"/>
      <c r="IQR36" s="92"/>
      <c r="IQS36" s="92"/>
      <c r="IQT36" s="92"/>
      <c r="IQU36" s="92"/>
      <c r="IQV36" s="92"/>
      <c r="IQW36" s="92"/>
      <c r="IQX36" s="92"/>
      <c r="IQY36" s="92"/>
      <c r="IQZ36" s="92"/>
      <c r="IRA36" s="92"/>
      <c r="IRB36" s="92"/>
      <c r="IRC36" s="92"/>
      <c r="IRD36" s="92"/>
      <c r="IRE36" s="92"/>
      <c r="IRF36" s="92"/>
      <c r="IRG36" s="92"/>
      <c r="IRH36" s="92"/>
      <c r="IRI36" s="92"/>
      <c r="IRJ36" s="92"/>
      <c r="IRK36" s="92"/>
      <c r="IRL36" s="92"/>
      <c r="IRM36" s="92"/>
      <c r="IRN36" s="92"/>
      <c r="IRO36" s="92"/>
      <c r="IRP36" s="92"/>
      <c r="IRQ36" s="92"/>
      <c r="IRR36" s="92"/>
      <c r="IRS36" s="92"/>
      <c r="IRT36" s="92"/>
      <c r="IRU36" s="92"/>
      <c r="IRV36" s="92"/>
      <c r="IRW36" s="92"/>
      <c r="IRX36" s="92"/>
      <c r="IRY36" s="92"/>
      <c r="IRZ36" s="92"/>
      <c r="ISA36" s="92"/>
      <c r="ISB36" s="92"/>
      <c r="ISC36" s="92"/>
      <c r="ISD36" s="92"/>
      <c r="ISE36" s="92"/>
      <c r="ISF36" s="92"/>
      <c r="ISG36" s="92"/>
      <c r="ISH36" s="92"/>
      <c r="ISI36" s="92"/>
      <c r="ISJ36" s="92"/>
      <c r="ISK36" s="92"/>
      <c r="ISL36" s="92"/>
      <c r="ISM36" s="92"/>
      <c r="ISN36" s="92"/>
      <c r="ISO36" s="92"/>
      <c r="ISP36" s="92"/>
      <c r="ISQ36" s="92"/>
      <c r="ISR36" s="92"/>
      <c r="ISS36" s="92"/>
      <c r="IST36" s="92"/>
      <c r="ISU36" s="92"/>
      <c r="ISV36" s="92"/>
      <c r="ISW36" s="92"/>
      <c r="ISX36" s="92"/>
      <c r="ISY36" s="92"/>
      <c r="ISZ36" s="92"/>
      <c r="ITA36" s="92"/>
      <c r="ITB36" s="92"/>
      <c r="ITC36" s="92"/>
      <c r="ITD36" s="92"/>
      <c r="ITE36" s="92"/>
      <c r="ITF36" s="92"/>
      <c r="ITG36" s="92"/>
      <c r="ITH36" s="92"/>
      <c r="ITI36" s="92"/>
      <c r="ITJ36" s="92"/>
      <c r="ITK36" s="92"/>
      <c r="ITL36" s="92"/>
      <c r="ITM36" s="92"/>
      <c r="ITN36" s="92"/>
      <c r="ITO36" s="92"/>
      <c r="ITP36" s="92"/>
      <c r="ITQ36" s="92"/>
      <c r="ITR36" s="92"/>
      <c r="ITS36" s="92"/>
      <c r="ITT36" s="92"/>
      <c r="ITU36" s="92"/>
      <c r="ITV36" s="92"/>
      <c r="ITW36" s="92"/>
      <c r="ITX36" s="92"/>
      <c r="ITY36" s="92"/>
      <c r="ITZ36" s="92"/>
      <c r="IUA36" s="92"/>
      <c r="IUB36" s="92"/>
      <c r="IUC36" s="92"/>
      <c r="IUD36" s="92"/>
      <c r="IUE36" s="92"/>
      <c r="IUF36" s="92"/>
      <c r="IUG36" s="92"/>
      <c r="IUH36" s="92"/>
      <c r="IUI36" s="92"/>
      <c r="IUJ36" s="92"/>
      <c r="IUK36" s="92"/>
      <c r="IUL36" s="92"/>
      <c r="IUM36" s="92"/>
      <c r="IUN36" s="92"/>
      <c r="IUO36" s="92"/>
      <c r="IUP36" s="92"/>
      <c r="IUQ36" s="92"/>
      <c r="IUR36" s="92"/>
      <c r="IUS36" s="92"/>
      <c r="IUT36" s="92"/>
      <c r="IUU36" s="92"/>
      <c r="IUV36" s="92"/>
      <c r="IUW36" s="92"/>
      <c r="IUX36" s="92"/>
      <c r="IUY36" s="92"/>
      <c r="IUZ36" s="92"/>
      <c r="IVA36" s="92"/>
      <c r="IVB36" s="92"/>
      <c r="IVC36" s="92"/>
      <c r="IVD36" s="92"/>
      <c r="IVE36" s="92"/>
      <c r="IVF36" s="92"/>
      <c r="IVG36" s="92"/>
      <c r="IVH36" s="92"/>
      <c r="IVI36" s="92"/>
      <c r="IVJ36" s="92"/>
      <c r="IVK36" s="92"/>
      <c r="IVL36" s="92"/>
      <c r="IVM36" s="92"/>
      <c r="IVN36" s="92"/>
      <c r="IVO36" s="92"/>
      <c r="IVP36" s="92"/>
      <c r="IVQ36" s="92"/>
      <c r="IVR36" s="92"/>
      <c r="IVS36" s="92"/>
      <c r="IVT36" s="92"/>
      <c r="IVU36" s="92"/>
      <c r="IVV36" s="92"/>
      <c r="IVW36" s="92"/>
      <c r="IVX36" s="92"/>
      <c r="IVY36" s="92"/>
      <c r="IVZ36" s="92"/>
      <c r="IWA36" s="92"/>
      <c r="IWB36" s="92"/>
      <c r="IWC36" s="92"/>
      <c r="IWD36" s="92"/>
      <c r="IWE36" s="92"/>
      <c r="IWF36" s="92"/>
      <c r="IWG36" s="92"/>
      <c r="IWH36" s="92"/>
      <c r="IWI36" s="92"/>
      <c r="IWJ36" s="92"/>
      <c r="IWK36" s="92"/>
      <c r="IWL36" s="92"/>
      <c r="IWM36" s="92"/>
      <c r="IWN36" s="92"/>
      <c r="IWO36" s="92"/>
      <c r="IWP36" s="92"/>
      <c r="IWQ36" s="92"/>
      <c r="IWR36" s="92"/>
      <c r="IWS36" s="92"/>
      <c r="IWT36" s="92"/>
      <c r="IWU36" s="92"/>
      <c r="IWV36" s="92"/>
      <c r="IWW36" s="92"/>
      <c r="IWX36" s="92"/>
      <c r="IWY36" s="92"/>
      <c r="IWZ36" s="92"/>
      <c r="IXA36" s="92"/>
      <c r="IXB36" s="92"/>
      <c r="IXC36" s="92"/>
      <c r="IXD36" s="92"/>
      <c r="IXE36" s="92"/>
      <c r="IXF36" s="92"/>
      <c r="IXG36" s="92"/>
      <c r="IXH36" s="92"/>
      <c r="IXI36" s="92"/>
      <c r="IXJ36" s="92"/>
      <c r="IXK36" s="92"/>
      <c r="IXL36" s="92"/>
      <c r="IXM36" s="92"/>
      <c r="IXN36" s="92"/>
      <c r="IXO36" s="92"/>
      <c r="IXP36" s="92"/>
      <c r="IXQ36" s="92"/>
      <c r="IXR36" s="92"/>
      <c r="IXS36" s="92"/>
      <c r="IXT36" s="92"/>
      <c r="IXU36" s="92"/>
      <c r="IXV36" s="92"/>
      <c r="IXW36" s="92"/>
      <c r="IXX36" s="92"/>
      <c r="IXY36" s="92"/>
      <c r="IXZ36" s="92"/>
      <c r="IYA36" s="92"/>
      <c r="IYB36" s="92"/>
      <c r="IYC36" s="92"/>
      <c r="IYD36" s="92"/>
      <c r="IYE36" s="92"/>
      <c r="IYF36" s="92"/>
      <c r="IYG36" s="92"/>
      <c r="IYH36" s="92"/>
      <c r="IYI36" s="92"/>
      <c r="IYJ36" s="92"/>
      <c r="IYK36" s="92"/>
      <c r="IYL36" s="92"/>
      <c r="IYM36" s="92"/>
      <c r="IYN36" s="92"/>
      <c r="IYO36" s="92"/>
      <c r="IYP36" s="92"/>
      <c r="IYQ36" s="92"/>
      <c r="IYR36" s="92"/>
      <c r="IYS36" s="92"/>
      <c r="IYT36" s="92"/>
      <c r="IYU36" s="92"/>
      <c r="IYV36" s="92"/>
      <c r="IYW36" s="92"/>
      <c r="IYX36" s="92"/>
      <c r="IYY36" s="92"/>
      <c r="IYZ36" s="92"/>
      <c r="IZA36" s="92"/>
      <c r="IZB36" s="92"/>
      <c r="IZC36" s="92"/>
      <c r="IZD36" s="92"/>
      <c r="IZE36" s="92"/>
      <c r="IZF36" s="92"/>
      <c r="IZG36" s="92"/>
      <c r="IZH36" s="92"/>
      <c r="IZI36" s="92"/>
      <c r="IZJ36" s="92"/>
      <c r="IZK36" s="92"/>
      <c r="IZL36" s="92"/>
      <c r="IZM36" s="92"/>
      <c r="IZN36" s="92"/>
      <c r="IZO36" s="92"/>
      <c r="IZP36" s="92"/>
      <c r="IZQ36" s="92"/>
      <c r="IZR36" s="92"/>
      <c r="IZS36" s="92"/>
      <c r="IZT36" s="92"/>
      <c r="IZU36" s="92"/>
      <c r="IZV36" s="92"/>
      <c r="IZW36" s="92"/>
      <c r="IZX36" s="92"/>
      <c r="IZY36" s="92"/>
      <c r="IZZ36" s="92"/>
      <c r="JAA36" s="92"/>
      <c r="JAB36" s="92"/>
      <c r="JAC36" s="92"/>
      <c r="JAD36" s="92"/>
      <c r="JAE36" s="92"/>
      <c r="JAF36" s="92"/>
      <c r="JAG36" s="92"/>
      <c r="JAH36" s="92"/>
      <c r="JAI36" s="92"/>
      <c r="JAJ36" s="92"/>
      <c r="JAK36" s="92"/>
      <c r="JAL36" s="92"/>
      <c r="JAM36" s="92"/>
      <c r="JAN36" s="92"/>
      <c r="JAO36" s="92"/>
      <c r="JAP36" s="92"/>
      <c r="JAQ36" s="92"/>
      <c r="JAR36" s="92"/>
      <c r="JAS36" s="92"/>
      <c r="JAT36" s="92"/>
      <c r="JAU36" s="92"/>
      <c r="JAV36" s="92"/>
      <c r="JAW36" s="92"/>
      <c r="JAX36" s="92"/>
      <c r="JAY36" s="92"/>
      <c r="JAZ36" s="92"/>
      <c r="JBA36" s="92"/>
      <c r="JBB36" s="92"/>
      <c r="JBC36" s="92"/>
      <c r="JBD36" s="92"/>
      <c r="JBE36" s="92"/>
      <c r="JBF36" s="92"/>
      <c r="JBG36" s="92"/>
      <c r="JBH36" s="92"/>
      <c r="JBI36" s="92"/>
      <c r="JBJ36" s="92"/>
      <c r="JBK36" s="92"/>
      <c r="JBL36" s="92"/>
      <c r="JBM36" s="92"/>
      <c r="JBN36" s="92"/>
      <c r="JBO36" s="92"/>
      <c r="JBP36" s="92"/>
      <c r="JBQ36" s="92"/>
      <c r="JBR36" s="92"/>
      <c r="JBS36" s="92"/>
      <c r="JBT36" s="92"/>
      <c r="JBU36" s="92"/>
      <c r="JBV36" s="92"/>
      <c r="JBW36" s="92"/>
      <c r="JBX36" s="92"/>
      <c r="JBY36" s="92"/>
      <c r="JBZ36" s="92"/>
      <c r="JCA36" s="92"/>
      <c r="JCB36" s="92"/>
      <c r="JCC36" s="92"/>
      <c r="JCD36" s="92"/>
      <c r="JCE36" s="92"/>
      <c r="JCF36" s="92"/>
      <c r="JCG36" s="92"/>
      <c r="JCH36" s="92"/>
      <c r="JCI36" s="92"/>
      <c r="JCJ36" s="92"/>
      <c r="JCK36" s="92"/>
      <c r="JCL36" s="92"/>
      <c r="JCM36" s="92"/>
      <c r="JCN36" s="92"/>
      <c r="JCO36" s="92"/>
      <c r="JCP36" s="92"/>
      <c r="JCQ36" s="92"/>
      <c r="JCR36" s="92"/>
      <c r="JCS36" s="92"/>
      <c r="JCT36" s="92"/>
      <c r="JCU36" s="92"/>
      <c r="JCV36" s="92"/>
      <c r="JCW36" s="92"/>
      <c r="JCX36" s="92"/>
      <c r="JCY36" s="92"/>
      <c r="JCZ36" s="92"/>
      <c r="JDA36" s="92"/>
      <c r="JDB36" s="92"/>
      <c r="JDC36" s="92"/>
      <c r="JDD36" s="92"/>
      <c r="JDE36" s="92"/>
      <c r="JDF36" s="92"/>
      <c r="JDG36" s="92"/>
      <c r="JDH36" s="92"/>
      <c r="JDI36" s="92"/>
      <c r="JDJ36" s="92"/>
      <c r="JDK36" s="92"/>
      <c r="JDL36" s="92"/>
      <c r="JDM36" s="92"/>
      <c r="JDN36" s="92"/>
      <c r="JDO36" s="92"/>
      <c r="JDP36" s="92"/>
      <c r="JDQ36" s="92"/>
      <c r="JDR36" s="92"/>
      <c r="JDS36" s="92"/>
      <c r="JDT36" s="92"/>
      <c r="JDU36" s="92"/>
      <c r="JDV36" s="92"/>
      <c r="JDW36" s="92"/>
      <c r="JDX36" s="92"/>
      <c r="JDY36" s="92"/>
      <c r="JDZ36" s="92"/>
      <c r="JEA36" s="92"/>
      <c r="JEB36" s="92"/>
      <c r="JEC36" s="92"/>
      <c r="JED36" s="92"/>
      <c r="JEE36" s="92"/>
      <c r="JEF36" s="92"/>
      <c r="JEG36" s="92"/>
      <c r="JEH36" s="92"/>
      <c r="JEI36" s="92"/>
      <c r="JEJ36" s="92"/>
      <c r="JEK36" s="92"/>
      <c r="JEL36" s="92"/>
      <c r="JEM36" s="92"/>
      <c r="JEN36" s="92"/>
      <c r="JEO36" s="92"/>
      <c r="JEP36" s="92"/>
      <c r="JEQ36" s="92"/>
      <c r="JER36" s="92"/>
      <c r="JES36" s="92"/>
      <c r="JET36" s="92"/>
      <c r="JEU36" s="92"/>
      <c r="JEV36" s="92"/>
      <c r="JEW36" s="92"/>
      <c r="JEX36" s="92"/>
      <c r="JEY36" s="92"/>
      <c r="JEZ36" s="92"/>
      <c r="JFA36" s="92"/>
      <c r="JFB36" s="92"/>
      <c r="JFC36" s="92"/>
      <c r="JFD36" s="92"/>
      <c r="JFE36" s="92"/>
      <c r="JFF36" s="92"/>
      <c r="JFG36" s="92"/>
      <c r="JFH36" s="92"/>
      <c r="JFI36" s="92"/>
      <c r="JFJ36" s="92"/>
      <c r="JFK36" s="92"/>
      <c r="JFL36" s="92"/>
      <c r="JFM36" s="92"/>
      <c r="JFN36" s="92"/>
      <c r="JFO36" s="92"/>
      <c r="JFP36" s="92"/>
      <c r="JFQ36" s="92"/>
      <c r="JFR36" s="92"/>
      <c r="JFS36" s="92"/>
      <c r="JFT36" s="92"/>
      <c r="JFU36" s="92"/>
      <c r="JFV36" s="92"/>
      <c r="JFW36" s="92"/>
      <c r="JFX36" s="92"/>
      <c r="JFY36" s="92"/>
      <c r="JFZ36" s="92"/>
      <c r="JGA36" s="92"/>
      <c r="JGB36" s="92"/>
      <c r="JGC36" s="92"/>
      <c r="JGD36" s="92"/>
      <c r="JGE36" s="92"/>
      <c r="JGF36" s="92"/>
      <c r="JGG36" s="92"/>
      <c r="JGH36" s="92"/>
      <c r="JGI36" s="92"/>
      <c r="JGJ36" s="92"/>
      <c r="JGK36" s="92"/>
      <c r="JGL36" s="92"/>
      <c r="JGM36" s="92"/>
      <c r="JGN36" s="92"/>
      <c r="JGO36" s="92"/>
      <c r="JGP36" s="92"/>
      <c r="JGQ36" s="92"/>
      <c r="JGR36" s="92"/>
      <c r="JGS36" s="92"/>
      <c r="JGT36" s="92"/>
      <c r="JGU36" s="92"/>
      <c r="JGV36" s="92"/>
      <c r="JGW36" s="92"/>
      <c r="JGX36" s="92"/>
      <c r="JGY36" s="92"/>
      <c r="JGZ36" s="92"/>
      <c r="JHA36" s="92"/>
      <c r="JHB36" s="92"/>
      <c r="JHC36" s="92"/>
      <c r="JHD36" s="92"/>
      <c r="JHE36" s="92"/>
      <c r="JHF36" s="92"/>
      <c r="JHG36" s="92"/>
      <c r="JHH36" s="92"/>
      <c r="JHI36" s="92"/>
      <c r="JHJ36" s="92"/>
      <c r="JHK36" s="92"/>
      <c r="JHL36" s="92"/>
      <c r="JHM36" s="92"/>
      <c r="JHN36" s="92"/>
      <c r="JHO36" s="92"/>
      <c r="JHP36" s="92"/>
      <c r="JHQ36" s="92"/>
      <c r="JHR36" s="92"/>
      <c r="JHS36" s="92"/>
      <c r="JHT36" s="92"/>
      <c r="JHU36" s="92"/>
      <c r="JHV36" s="92"/>
      <c r="JHW36" s="92"/>
      <c r="JHX36" s="92"/>
      <c r="JHY36" s="92"/>
      <c r="JHZ36" s="92"/>
      <c r="JIA36" s="92"/>
      <c r="JIB36" s="92"/>
      <c r="JIC36" s="92"/>
      <c r="JID36" s="92"/>
      <c r="JIE36" s="92"/>
      <c r="JIF36" s="92"/>
      <c r="JIG36" s="92"/>
      <c r="JIH36" s="92"/>
      <c r="JII36" s="92"/>
      <c r="JIJ36" s="92"/>
      <c r="JIK36" s="92"/>
      <c r="JIL36" s="92"/>
      <c r="JIM36" s="92"/>
      <c r="JIN36" s="92"/>
      <c r="JIO36" s="92"/>
      <c r="JIP36" s="92"/>
      <c r="JIQ36" s="92"/>
      <c r="JIR36" s="92"/>
      <c r="JIS36" s="92"/>
      <c r="JIT36" s="92"/>
      <c r="JIU36" s="92"/>
      <c r="JIV36" s="92"/>
      <c r="JIW36" s="92"/>
      <c r="JIX36" s="92"/>
      <c r="JIY36" s="92"/>
      <c r="JIZ36" s="92"/>
      <c r="JJA36" s="92"/>
      <c r="JJB36" s="92"/>
      <c r="JJC36" s="92"/>
      <c r="JJD36" s="92"/>
      <c r="JJE36" s="92"/>
      <c r="JJF36" s="92"/>
      <c r="JJG36" s="92"/>
      <c r="JJH36" s="92"/>
      <c r="JJI36" s="92"/>
      <c r="JJJ36" s="92"/>
      <c r="JJK36" s="92"/>
      <c r="JJL36" s="92"/>
      <c r="JJM36" s="92"/>
      <c r="JJN36" s="92"/>
      <c r="JJO36" s="92"/>
      <c r="JJP36" s="92"/>
      <c r="JJQ36" s="92"/>
      <c r="JJR36" s="92"/>
      <c r="JJS36" s="92"/>
      <c r="JJT36" s="92"/>
      <c r="JJU36" s="92"/>
      <c r="JJV36" s="92"/>
      <c r="JJW36" s="92"/>
      <c r="JJX36" s="92"/>
      <c r="JJY36" s="92"/>
      <c r="JJZ36" s="92"/>
      <c r="JKA36" s="92"/>
      <c r="JKB36" s="92"/>
      <c r="JKC36" s="92"/>
      <c r="JKD36" s="92"/>
      <c r="JKE36" s="92"/>
      <c r="JKF36" s="92"/>
      <c r="JKG36" s="92"/>
      <c r="JKH36" s="92"/>
      <c r="JKI36" s="92"/>
      <c r="JKJ36" s="92"/>
      <c r="JKK36" s="92"/>
      <c r="JKL36" s="92"/>
      <c r="JKM36" s="92"/>
      <c r="JKN36" s="92"/>
      <c r="JKO36" s="92"/>
      <c r="JKP36" s="92"/>
      <c r="JKQ36" s="92"/>
      <c r="JKR36" s="92"/>
      <c r="JKS36" s="92"/>
      <c r="JKT36" s="92"/>
      <c r="JKU36" s="92"/>
      <c r="JKV36" s="92"/>
      <c r="JKW36" s="92"/>
      <c r="JKX36" s="92"/>
      <c r="JKY36" s="92"/>
      <c r="JKZ36" s="92"/>
      <c r="JLA36" s="92"/>
      <c r="JLB36" s="92"/>
      <c r="JLC36" s="92"/>
      <c r="JLD36" s="92"/>
      <c r="JLE36" s="92"/>
      <c r="JLF36" s="92"/>
      <c r="JLG36" s="92"/>
      <c r="JLH36" s="92"/>
      <c r="JLI36" s="92"/>
      <c r="JLJ36" s="92"/>
      <c r="JLK36" s="92"/>
      <c r="JLL36" s="92"/>
      <c r="JLM36" s="92"/>
      <c r="JLN36" s="92"/>
      <c r="JLO36" s="92"/>
      <c r="JLP36" s="92"/>
      <c r="JLQ36" s="92"/>
      <c r="JLR36" s="92"/>
      <c r="JLS36" s="92"/>
      <c r="JLT36" s="92"/>
      <c r="JLU36" s="92"/>
      <c r="JLV36" s="92"/>
      <c r="JLW36" s="92"/>
      <c r="JLX36" s="92"/>
      <c r="JLY36" s="92"/>
      <c r="JLZ36" s="92"/>
      <c r="JMA36" s="92"/>
      <c r="JMB36" s="92"/>
      <c r="JMC36" s="92"/>
      <c r="JMD36" s="92"/>
      <c r="JME36" s="92"/>
      <c r="JMF36" s="92"/>
      <c r="JMG36" s="92"/>
      <c r="JMH36" s="92"/>
      <c r="JMI36" s="92"/>
      <c r="JMJ36" s="92"/>
      <c r="JMK36" s="92"/>
      <c r="JML36" s="92"/>
      <c r="JMM36" s="92"/>
      <c r="JMN36" s="92"/>
      <c r="JMO36" s="92"/>
      <c r="JMP36" s="92"/>
      <c r="JMQ36" s="92"/>
      <c r="JMR36" s="92"/>
      <c r="JMS36" s="92"/>
      <c r="JMT36" s="92"/>
      <c r="JMU36" s="92"/>
      <c r="JMV36" s="92"/>
      <c r="JMW36" s="92"/>
      <c r="JMX36" s="92"/>
      <c r="JMY36" s="92"/>
      <c r="JMZ36" s="92"/>
      <c r="JNA36" s="92"/>
      <c r="JNB36" s="92"/>
      <c r="JNC36" s="92"/>
      <c r="JND36" s="92"/>
      <c r="JNE36" s="92"/>
      <c r="JNF36" s="92"/>
      <c r="JNG36" s="92"/>
      <c r="JNH36" s="92"/>
      <c r="JNI36" s="92"/>
      <c r="JNJ36" s="92"/>
      <c r="JNK36" s="92"/>
      <c r="JNL36" s="92"/>
      <c r="JNM36" s="92"/>
      <c r="JNN36" s="92"/>
      <c r="JNO36" s="92"/>
      <c r="JNP36" s="92"/>
      <c r="JNQ36" s="92"/>
      <c r="JNR36" s="92"/>
      <c r="JNS36" s="92"/>
      <c r="JNT36" s="92"/>
      <c r="JNU36" s="92"/>
      <c r="JNV36" s="92"/>
      <c r="JNW36" s="92"/>
      <c r="JNX36" s="92"/>
      <c r="JNY36" s="92"/>
      <c r="JNZ36" s="92"/>
      <c r="JOA36" s="92"/>
      <c r="JOB36" s="92"/>
      <c r="JOC36" s="92"/>
      <c r="JOD36" s="92"/>
      <c r="JOE36" s="92"/>
      <c r="JOF36" s="92"/>
      <c r="JOG36" s="92"/>
      <c r="JOH36" s="92"/>
      <c r="JOI36" s="92"/>
      <c r="JOJ36" s="92"/>
      <c r="JOK36" s="92"/>
      <c r="JOL36" s="92"/>
      <c r="JOM36" s="92"/>
      <c r="JON36" s="92"/>
      <c r="JOO36" s="92"/>
      <c r="JOP36" s="92"/>
      <c r="JOQ36" s="92"/>
      <c r="JOR36" s="92"/>
      <c r="JOS36" s="92"/>
      <c r="JOT36" s="92"/>
      <c r="JOU36" s="92"/>
      <c r="JOV36" s="92"/>
      <c r="JOW36" s="92"/>
      <c r="JOX36" s="92"/>
      <c r="JOY36" s="92"/>
      <c r="JOZ36" s="92"/>
      <c r="JPA36" s="92"/>
      <c r="JPB36" s="92"/>
      <c r="JPC36" s="92"/>
      <c r="JPD36" s="92"/>
      <c r="JPE36" s="92"/>
      <c r="JPF36" s="92"/>
      <c r="JPG36" s="92"/>
      <c r="JPH36" s="92"/>
      <c r="JPI36" s="92"/>
      <c r="JPJ36" s="92"/>
      <c r="JPK36" s="92"/>
      <c r="JPL36" s="92"/>
      <c r="JPM36" s="92"/>
      <c r="JPN36" s="92"/>
      <c r="JPO36" s="92"/>
      <c r="JPP36" s="92"/>
      <c r="JPQ36" s="92"/>
      <c r="JPR36" s="92"/>
      <c r="JPS36" s="92"/>
      <c r="JPT36" s="92"/>
      <c r="JPU36" s="92"/>
      <c r="JPV36" s="92"/>
      <c r="JPW36" s="92"/>
      <c r="JPX36" s="92"/>
      <c r="JPY36" s="92"/>
      <c r="JPZ36" s="92"/>
      <c r="JQA36" s="92"/>
      <c r="JQB36" s="92"/>
      <c r="JQC36" s="92"/>
      <c r="JQD36" s="92"/>
      <c r="JQE36" s="92"/>
      <c r="JQF36" s="92"/>
      <c r="JQG36" s="92"/>
      <c r="JQH36" s="92"/>
      <c r="JQI36" s="92"/>
      <c r="JQJ36" s="92"/>
      <c r="JQK36" s="92"/>
      <c r="JQL36" s="92"/>
      <c r="JQM36" s="92"/>
      <c r="JQN36" s="92"/>
      <c r="JQO36" s="92"/>
      <c r="JQP36" s="92"/>
      <c r="JQQ36" s="92"/>
      <c r="JQR36" s="92"/>
      <c r="JQS36" s="92"/>
      <c r="JQT36" s="92"/>
      <c r="JQU36" s="92"/>
      <c r="JQV36" s="92"/>
      <c r="JQW36" s="92"/>
      <c r="JQX36" s="92"/>
      <c r="JQY36" s="92"/>
      <c r="JQZ36" s="92"/>
      <c r="JRA36" s="92"/>
      <c r="JRB36" s="92"/>
      <c r="JRC36" s="92"/>
      <c r="JRD36" s="92"/>
      <c r="JRE36" s="92"/>
      <c r="JRF36" s="92"/>
      <c r="JRG36" s="92"/>
      <c r="JRH36" s="92"/>
      <c r="JRI36" s="92"/>
      <c r="JRJ36" s="92"/>
      <c r="JRK36" s="92"/>
      <c r="JRL36" s="92"/>
      <c r="JRM36" s="92"/>
      <c r="JRN36" s="92"/>
      <c r="JRO36" s="92"/>
      <c r="JRP36" s="92"/>
      <c r="JRQ36" s="92"/>
      <c r="JRR36" s="92"/>
      <c r="JRS36" s="92"/>
      <c r="JRT36" s="92"/>
      <c r="JRU36" s="92"/>
      <c r="JRV36" s="92"/>
      <c r="JRW36" s="92"/>
      <c r="JRX36" s="92"/>
      <c r="JRY36" s="92"/>
      <c r="JRZ36" s="92"/>
      <c r="JSA36" s="92"/>
      <c r="JSB36" s="92"/>
      <c r="JSC36" s="92"/>
      <c r="JSD36" s="92"/>
      <c r="JSE36" s="92"/>
      <c r="JSF36" s="92"/>
      <c r="JSG36" s="92"/>
      <c r="JSH36" s="92"/>
      <c r="JSI36" s="92"/>
      <c r="JSJ36" s="92"/>
      <c r="JSK36" s="92"/>
      <c r="JSL36" s="92"/>
      <c r="JSM36" s="92"/>
      <c r="JSN36" s="92"/>
      <c r="JSO36" s="92"/>
      <c r="JSP36" s="92"/>
      <c r="JSQ36" s="92"/>
      <c r="JSR36" s="92"/>
      <c r="JSS36" s="92"/>
      <c r="JST36" s="92"/>
      <c r="JSU36" s="92"/>
      <c r="JSV36" s="92"/>
      <c r="JSW36" s="92"/>
      <c r="JSX36" s="92"/>
      <c r="JSY36" s="92"/>
      <c r="JSZ36" s="92"/>
      <c r="JTA36" s="92"/>
      <c r="JTB36" s="92"/>
      <c r="JTC36" s="92"/>
      <c r="JTD36" s="92"/>
      <c r="JTE36" s="92"/>
      <c r="JTF36" s="92"/>
      <c r="JTG36" s="92"/>
      <c r="JTH36" s="92"/>
      <c r="JTI36" s="92"/>
      <c r="JTJ36" s="92"/>
      <c r="JTK36" s="92"/>
      <c r="JTL36" s="92"/>
      <c r="JTM36" s="92"/>
      <c r="JTN36" s="92"/>
      <c r="JTO36" s="92"/>
      <c r="JTP36" s="92"/>
      <c r="JTQ36" s="92"/>
      <c r="JTR36" s="92"/>
      <c r="JTS36" s="92"/>
      <c r="JTT36" s="92"/>
      <c r="JTU36" s="92"/>
      <c r="JTV36" s="92"/>
      <c r="JTW36" s="92"/>
      <c r="JTX36" s="92"/>
      <c r="JTY36" s="92"/>
      <c r="JTZ36" s="92"/>
      <c r="JUA36" s="92"/>
      <c r="JUB36" s="92"/>
      <c r="JUC36" s="92"/>
      <c r="JUD36" s="92"/>
      <c r="JUE36" s="92"/>
      <c r="JUF36" s="92"/>
      <c r="JUG36" s="92"/>
      <c r="JUH36" s="92"/>
      <c r="JUI36" s="92"/>
      <c r="JUJ36" s="92"/>
      <c r="JUK36" s="92"/>
      <c r="JUL36" s="92"/>
      <c r="JUM36" s="92"/>
      <c r="JUN36" s="92"/>
      <c r="JUO36" s="92"/>
      <c r="JUP36" s="92"/>
      <c r="JUQ36" s="92"/>
      <c r="JUR36" s="92"/>
      <c r="JUS36" s="92"/>
      <c r="JUT36" s="92"/>
      <c r="JUU36" s="92"/>
      <c r="JUV36" s="92"/>
      <c r="JUW36" s="92"/>
      <c r="JUX36" s="92"/>
      <c r="JUY36" s="92"/>
      <c r="JUZ36" s="92"/>
      <c r="JVA36" s="92"/>
      <c r="JVB36" s="92"/>
      <c r="JVC36" s="92"/>
      <c r="JVD36" s="92"/>
      <c r="JVE36" s="92"/>
      <c r="JVF36" s="92"/>
      <c r="JVG36" s="92"/>
      <c r="JVH36" s="92"/>
      <c r="JVI36" s="92"/>
      <c r="JVJ36" s="92"/>
      <c r="JVK36" s="92"/>
      <c r="JVL36" s="92"/>
      <c r="JVM36" s="92"/>
      <c r="JVN36" s="92"/>
      <c r="JVO36" s="92"/>
      <c r="JVP36" s="92"/>
      <c r="JVQ36" s="92"/>
      <c r="JVR36" s="92"/>
      <c r="JVS36" s="92"/>
      <c r="JVT36" s="92"/>
      <c r="JVU36" s="92"/>
      <c r="JVV36" s="92"/>
      <c r="JVW36" s="92"/>
      <c r="JVX36" s="92"/>
      <c r="JVY36" s="92"/>
      <c r="JVZ36" s="92"/>
      <c r="JWA36" s="92"/>
      <c r="JWB36" s="92"/>
      <c r="JWC36" s="92"/>
      <c r="JWD36" s="92"/>
      <c r="JWE36" s="92"/>
      <c r="JWF36" s="92"/>
      <c r="JWG36" s="92"/>
      <c r="JWH36" s="92"/>
      <c r="JWI36" s="92"/>
      <c r="JWJ36" s="92"/>
      <c r="JWK36" s="92"/>
      <c r="JWL36" s="92"/>
      <c r="JWM36" s="92"/>
      <c r="JWN36" s="92"/>
      <c r="JWO36" s="92"/>
      <c r="JWP36" s="92"/>
      <c r="JWQ36" s="92"/>
      <c r="JWR36" s="92"/>
      <c r="JWS36" s="92"/>
      <c r="JWT36" s="92"/>
      <c r="JWU36" s="92"/>
      <c r="JWV36" s="92"/>
      <c r="JWW36" s="92"/>
      <c r="JWX36" s="92"/>
      <c r="JWY36" s="92"/>
      <c r="JWZ36" s="92"/>
      <c r="JXA36" s="92"/>
      <c r="JXB36" s="92"/>
      <c r="JXC36" s="92"/>
      <c r="JXD36" s="92"/>
      <c r="JXE36" s="92"/>
      <c r="JXF36" s="92"/>
      <c r="JXG36" s="92"/>
      <c r="JXH36" s="92"/>
      <c r="JXI36" s="92"/>
      <c r="JXJ36" s="92"/>
      <c r="JXK36" s="92"/>
      <c r="JXL36" s="92"/>
      <c r="JXM36" s="92"/>
      <c r="JXN36" s="92"/>
      <c r="JXO36" s="92"/>
      <c r="JXP36" s="92"/>
      <c r="JXQ36" s="92"/>
      <c r="JXR36" s="92"/>
      <c r="JXS36" s="92"/>
      <c r="JXT36" s="92"/>
      <c r="JXU36" s="92"/>
      <c r="JXV36" s="92"/>
      <c r="JXW36" s="92"/>
      <c r="JXX36" s="92"/>
      <c r="JXY36" s="92"/>
      <c r="JXZ36" s="92"/>
      <c r="JYA36" s="92"/>
      <c r="JYB36" s="92"/>
      <c r="JYC36" s="92"/>
      <c r="JYD36" s="92"/>
      <c r="JYE36" s="92"/>
      <c r="JYF36" s="92"/>
      <c r="JYG36" s="92"/>
      <c r="JYH36" s="92"/>
      <c r="JYI36" s="92"/>
      <c r="JYJ36" s="92"/>
      <c r="JYK36" s="92"/>
      <c r="JYL36" s="92"/>
      <c r="JYM36" s="92"/>
      <c r="JYN36" s="92"/>
      <c r="JYO36" s="92"/>
      <c r="JYP36" s="92"/>
      <c r="JYQ36" s="92"/>
      <c r="JYR36" s="92"/>
      <c r="JYS36" s="92"/>
      <c r="JYT36" s="92"/>
      <c r="JYU36" s="92"/>
      <c r="JYV36" s="92"/>
      <c r="JYW36" s="92"/>
      <c r="JYX36" s="92"/>
      <c r="JYY36" s="92"/>
      <c r="JYZ36" s="92"/>
      <c r="JZA36" s="92"/>
      <c r="JZB36" s="92"/>
      <c r="JZC36" s="92"/>
      <c r="JZD36" s="92"/>
      <c r="JZE36" s="92"/>
      <c r="JZF36" s="92"/>
      <c r="JZG36" s="92"/>
      <c r="JZH36" s="92"/>
      <c r="JZI36" s="92"/>
      <c r="JZJ36" s="92"/>
      <c r="JZK36" s="92"/>
      <c r="JZL36" s="92"/>
      <c r="JZM36" s="92"/>
      <c r="JZN36" s="92"/>
      <c r="JZO36" s="92"/>
      <c r="JZP36" s="92"/>
      <c r="JZQ36" s="92"/>
      <c r="JZR36" s="92"/>
      <c r="JZS36" s="92"/>
      <c r="JZT36" s="92"/>
      <c r="JZU36" s="92"/>
      <c r="JZV36" s="92"/>
      <c r="JZW36" s="92"/>
      <c r="JZX36" s="92"/>
      <c r="JZY36" s="92"/>
      <c r="JZZ36" s="92"/>
      <c r="KAA36" s="92"/>
      <c r="KAB36" s="92"/>
      <c r="KAC36" s="92"/>
      <c r="KAD36" s="92"/>
      <c r="KAE36" s="92"/>
      <c r="KAF36" s="92"/>
      <c r="KAG36" s="92"/>
      <c r="KAH36" s="92"/>
      <c r="KAI36" s="92"/>
      <c r="KAJ36" s="92"/>
      <c r="KAK36" s="92"/>
      <c r="KAL36" s="92"/>
      <c r="KAM36" s="92"/>
      <c r="KAN36" s="92"/>
      <c r="KAO36" s="92"/>
      <c r="KAP36" s="92"/>
      <c r="KAQ36" s="92"/>
      <c r="KAR36" s="92"/>
      <c r="KAS36" s="92"/>
      <c r="KAT36" s="92"/>
      <c r="KAU36" s="92"/>
      <c r="KAV36" s="92"/>
      <c r="KAW36" s="92"/>
      <c r="KAX36" s="92"/>
      <c r="KAY36" s="92"/>
      <c r="KAZ36" s="92"/>
      <c r="KBA36" s="92"/>
      <c r="KBB36" s="92"/>
      <c r="KBC36" s="92"/>
      <c r="KBD36" s="92"/>
      <c r="KBE36" s="92"/>
      <c r="KBF36" s="92"/>
      <c r="KBG36" s="92"/>
      <c r="KBH36" s="92"/>
      <c r="KBI36" s="92"/>
      <c r="KBJ36" s="92"/>
      <c r="KBK36" s="92"/>
      <c r="KBL36" s="92"/>
      <c r="KBM36" s="92"/>
      <c r="KBN36" s="92"/>
      <c r="KBO36" s="92"/>
      <c r="KBP36" s="92"/>
      <c r="KBQ36" s="92"/>
      <c r="KBR36" s="92"/>
      <c r="KBS36" s="92"/>
      <c r="KBT36" s="92"/>
      <c r="KBU36" s="92"/>
      <c r="KBV36" s="92"/>
      <c r="KBW36" s="92"/>
      <c r="KBX36" s="92"/>
      <c r="KBY36" s="92"/>
      <c r="KBZ36" s="92"/>
      <c r="KCA36" s="92"/>
      <c r="KCB36" s="92"/>
      <c r="KCC36" s="92"/>
      <c r="KCD36" s="92"/>
      <c r="KCE36" s="92"/>
      <c r="KCF36" s="92"/>
      <c r="KCG36" s="92"/>
      <c r="KCH36" s="92"/>
      <c r="KCI36" s="92"/>
      <c r="KCJ36" s="92"/>
      <c r="KCK36" s="92"/>
      <c r="KCL36" s="92"/>
      <c r="KCM36" s="92"/>
      <c r="KCN36" s="92"/>
      <c r="KCO36" s="92"/>
      <c r="KCP36" s="92"/>
      <c r="KCQ36" s="92"/>
      <c r="KCR36" s="92"/>
      <c r="KCS36" s="92"/>
      <c r="KCT36" s="92"/>
      <c r="KCU36" s="92"/>
      <c r="KCV36" s="92"/>
      <c r="KCW36" s="92"/>
      <c r="KCX36" s="92"/>
      <c r="KCY36" s="92"/>
      <c r="KCZ36" s="92"/>
      <c r="KDA36" s="92"/>
      <c r="KDB36" s="92"/>
      <c r="KDC36" s="92"/>
      <c r="KDD36" s="92"/>
      <c r="KDE36" s="92"/>
      <c r="KDF36" s="92"/>
      <c r="KDG36" s="92"/>
      <c r="KDH36" s="92"/>
      <c r="KDI36" s="92"/>
      <c r="KDJ36" s="92"/>
      <c r="KDK36" s="92"/>
      <c r="KDL36" s="92"/>
      <c r="KDM36" s="92"/>
      <c r="KDN36" s="92"/>
      <c r="KDO36" s="92"/>
      <c r="KDP36" s="92"/>
      <c r="KDQ36" s="92"/>
      <c r="KDR36" s="92"/>
      <c r="KDS36" s="92"/>
      <c r="KDT36" s="92"/>
      <c r="KDU36" s="92"/>
      <c r="KDV36" s="92"/>
      <c r="KDW36" s="92"/>
      <c r="KDX36" s="92"/>
      <c r="KDY36" s="92"/>
      <c r="KDZ36" s="92"/>
      <c r="KEA36" s="92"/>
      <c r="KEB36" s="92"/>
      <c r="KEC36" s="92"/>
      <c r="KED36" s="92"/>
      <c r="KEE36" s="92"/>
      <c r="KEF36" s="92"/>
      <c r="KEG36" s="92"/>
      <c r="KEH36" s="92"/>
      <c r="KEI36" s="92"/>
      <c r="KEJ36" s="92"/>
      <c r="KEK36" s="92"/>
      <c r="KEL36" s="92"/>
      <c r="KEM36" s="92"/>
      <c r="KEN36" s="92"/>
      <c r="KEO36" s="92"/>
      <c r="KEP36" s="92"/>
      <c r="KEQ36" s="92"/>
      <c r="KER36" s="92"/>
      <c r="KES36" s="92"/>
      <c r="KET36" s="92"/>
      <c r="KEU36" s="92"/>
      <c r="KEV36" s="92"/>
      <c r="KEW36" s="92"/>
      <c r="KEX36" s="92"/>
      <c r="KEY36" s="92"/>
      <c r="KEZ36" s="92"/>
      <c r="KFA36" s="92"/>
      <c r="KFB36" s="92"/>
      <c r="KFC36" s="92"/>
      <c r="KFD36" s="92"/>
      <c r="KFE36" s="92"/>
      <c r="KFF36" s="92"/>
      <c r="KFG36" s="92"/>
      <c r="KFH36" s="92"/>
      <c r="KFI36" s="92"/>
      <c r="KFJ36" s="92"/>
      <c r="KFK36" s="92"/>
      <c r="KFL36" s="92"/>
      <c r="KFM36" s="92"/>
      <c r="KFN36" s="92"/>
      <c r="KFO36" s="92"/>
      <c r="KFP36" s="92"/>
      <c r="KFQ36" s="92"/>
      <c r="KFR36" s="92"/>
      <c r="KFS36" s="92"/>
      <c r="KFT36" s="92"/>
      <c r="KFU36" s="92"/>
      <c r="KFV36" s="92"/>
      <c r="KFW36" s="92"/>
      <c r="KFX36" s="92"/>
      <c r="KFY36" s="92"/>
      <c r="KFZ36" s="92"/>
      <c r="KGA36" s="92"/>
      <c r="KGB36" s="92"/>
      <c r="KGC36" s="92"/>
      <c r="KGD36" s="92"/>
      <c r="KGE36" s="92"/>
      <c r="KGF36" s="92"/>
      <c r="KGG36" s="92"/>
      <c r="KGH36" s="92"/>
      <c r="KGI36" s="92"/>
      <c r="KGJ36" s="92"/>
      <c r="KGK36" s="92"/>
      <c r="KGL36" s="92"/>
      <c r="KGM36" s="92"/>
      <c r="KGN36" s="92"/>
      <c r="KGO36" s="92"/>
      <c r="KGP36" s="92"/>
      <c r="KGQ36" s="92"/>
      <c r="KGR36" s="92"/>
      <c r="KGS36" s="92"/>
      <c r="KGT36" s="92"/>
      <c r="KGU36" s="92"/>
      <c r="KGV36" s="92"/>
      <c r="KGW36" s="92"/>
      <c r="KGX36" s="92"/>
      <c r="KGY36" s="92"/>
      <c r="KGZ36" s="92"/>
      <c r="KHA36" s="92"/>
      <c r="KHB36" s="92"/>
      <c r="KHC36" s="92"/>
      <c r="KHD36" s="92"/>
      <c r="KHE36" s="92"/>
      <c r="KHF36" s="92"/>
      <c r="KHG36" s="92"/>
      <c r="KHH36" s="92"/>
      <c r="KHI36" s="92"/>
      <c r="KHJ36" s="92"/>
      <c r="KHK36" s="92"/>
      <c r="KHL36" s="92"/>
      <c r="KHM36" s="92"/>
      <c r="KHN36" s="92"/>
      <c r="KHO36" s="92"/>
      <c r="KHP36" s="92"/>
      <c r="KHQ36" s="92"/>
      <c r="KHR36" s="92"/>
      <c r="KHS36" s="92"/>
      <c r="KHT36" s="92"/>
      <c r="KHU36" s="92"/>
      <c r="KHV36" s="92"/>
      <c r="KHW36" s="92"/>
      <c r="KHX36" s="92"/>
      <c r="KHY36" s="92"/>
      <c r="KHZ36" s="92"/>
      <c r="KIA36" s="92"/>
      <c r="KIB36" s="92"/>
      <c r="KIC36" s="92"/>
      <c r="KID36" s="92"/>
      <c r="KIE36" s="92"/>
      <c r="KIF36" s="92"/>
      <c r="KIG36" s="92"/>
      <c r="KIH36" s="92"/>
      <c r="KII36" s="92"/>
      <c r="KIJ36" s="92"/>
      <c r="KIK36" s="92"/>
      <c r="KIL36" s="92"/>
      <c r="KIM36" s="92"/>
      <c r="KIN36" s="92"/>
      <c r="KIO36" s="92"/>
      <c r="KIP36" s="92"/>
      <c r="KIQ36" s="92"/>
      <c r="KIR36" s="92"/>
      <c r="KIS36" s="92"/>
      <c r="KIT36" s="92"/>
      <c r="KIU36" s="92"/>
      <c r="KIV36" s="92"/>
      <c r="KIW36" s="92"/>
      <c r="KIX36" s="92"/>
      <c r="KIY36" s="92"/>
      <c r="KIZ36" s="92"/>
      <c r="KJA36" s="92"/>
      <c r="KJB36" s="92"/>
      <c r="KJC36" s="92"/>
      <c r="KJD36" s="92"/>
      <c r="KJE36" s="92"/>
      <c r="KJF36" s="92"/>
      <c r="KJG36" s="92"/>
      <c r="KJH36" s="92"/>
      <c r="KJI36" s="92"/>
      <c r="KJJ36" s="92"/>
      <c r="KJK36" s="92"/>
      <c r="KJL36" s="92"/>
      <c r="KJM36" s="92"/>
      <c r="KJN36" s="92"/>
      <c r="KJO36" s="92"/>
      <c r="KJP36" s="92"/>
      <c r="KJQ36" s="92"/>
      <c r="KJR36" s="92"/>
      <c r="KJS36" s="92"/>
      <c r="KJT36" s="92"/>
      <c r="KJU36" s="92"/>
      <c r="KJV36" s="92"/>
      <c r="KJW36" s="92"/>
      <c r="KJX36" s="92"/>
      <c r="KJY36" s="92"/>
      <c r="KJZ36" s="92"/>
      <c r="KKA36" s="92"/>
      <c r="KKB36" s="92"/>
      <c r="KKC36" s="92"/>
      <c r="KKD36" s="92"/>
      <c r="KKE36" s="92"/>
      <c r="KKF36" s="92"/>
      <c r="KKG36" s="92"/>
      <c r="KKH36" s="92"/>
      <c r="KKI36" s="92"/>
      <c r="KKJ36" s="92"/>
      <c r="KKK36" s="92"/>
      <c r="KKL36" s="92"/>
      <c r="KKM36" s="92"/>
      <c r="KKN36" s="92"/>
      <c r="KKO36" s="92"/>
      <c r="KKP36" s="92"/>
      <c r="KKQ36" s="92"/>
      <c r="KKR36" s="92"/>
      <c r="KKS36" s="92"/>
      <c r="KKT36" s="92"/>
      <c r="KKU36" s="92"/>
      <c r="KKV36" s="92"/>
      <c r="KKW36" s="92"/>
      <c r="KKX36" s="92"/>
      <c r="KKY36" s="92"/>
      <c r="KKZ36" s="92"/>
      <c r="KLA36" s="92"/>
      <c r="KLB36" s="92"/>
      <c r="KLC36" s="92"/>
      <c r="KLD36" s="92"/>
      <c r="KLE36" s="92"/>
      <c r="KLF36" s="92"/>
      <c r="KLG36" s="92"/>
      <c r="KLH36" s="92"/>
      <c r="KLI36" s="92"/>
      <c r="KLJ36" s="92"/>
      <c r="KLK36" s="92"/>
      <c r="KLL36" s="92"/>
      <c r="KLM36" s="92"/>
      <c r="KLN36" s="92"/>
      <c r="KLO36" s="92"/>
      <c r="KLP36" s="92"/>
      <c r="KLQ36" s="92"/>
      <c r="KLR36" s="92"/>
      <c r="KLS36" s="92"/>
      <c r="KLT36" s="92"/>
      <c r="KLU36" s="92"/>
      <c r="KLV36" s="92"/>
      <c r="KLW36" s="92"/>
      <c r="KLX36" s="92"/>
      <c r="KLY36" s="92"/>
      <c r="KLZ36" s="92"/>
      <c r="KMA36" s="92"/>
      <c r="KMB36" s="92"/>
      <c r="KMC36" s="92"/>
      <c r="KMD36" s="92"/>
      <c r="KME36" s="92"/>
      <c r="KMF36" s="92"/>
      <c r="KMG36" s="92"/>
      <c r="KMH36" s="92"/>
      <c r="KMI36" s="92"/>
      <c r="KMJ36" s="92"/>
      <c r="KMK36" s="92"/>
      <c r="KML36" s="92"/>
      <c r="KMM36" s="92"/>
      <c r="KMN36" s="92"/>
      <c r="KMO36" s="92"/>
      <c r="KMP36" s="92"/>
      <c r="KMQ36" s="92"/>
      <c r="KMR36" s="92"/>
      <c r="KMS36" s="92"/>
      <c r="KMT36" s="92"/>
      <c r="KMU36" s="92"/>
      <c r="KMV36" s="92"/>
      <c r="KMW36" s="92"/>
      <c r="KMX36" s="92"/>
      <c r="KMY36" s="92"/>
      <c r="KMZ36" s="92"/>
      <c r="KNA36" s="92"/>
      <c r="KNB36" s="92"/>
      <c r="KNC36" s="92"/>
      <c r="KND36" s="92"/>
      <c r="KNE36" s="92"/>
      <c r="KNF36" s="92"/>
      <c r="KNG36" s="92"/>
      <c r="KNH36" s="92"/>
      <c r="KNI36" s="92"/>
      <c r="KNJ36" s="92"/>
      <c r="KNK36" s="92"/>
      <c r="KNL36" s="92"/>
      <c r="KNM36" s="92"/>
      <c r="KNN36" s="92"/>
      <c r="KNO36" s="92"/>
      <c r="KNP36" s="92"/>
      <c r="KNQ36" s="92"/>
      <c r="KNR36" s="92"/>
      <c r="KNS36" s="92"/>
      <c r="KNT36" s="92"/>
      <c r="KNU36" s="92"/>
      <c r="KNV36" s="92"/>
      <c r="KNW36" s="92"/>
      <c r="KNX36" s="92"/>
      <c r="KNY36" s="92"/>
      <c r="KNZ36" s="92"/>
      <c r="KOA36" s="92"/>
      <c r="KOB36" s="92"/>
      <c r="KOC36" s="92"/>
      <c r="KOD36" s="92"/>
      <c r="KOE36" s="92"/>
      <c r="KOF36" s="92"/>
      <c r="KOG36" s="92"/>
      <c r="KOH36" s="92"/>
      <c r="KOI36" s="92"/>
      <c r="KOJ36" s="92"/>
      <c r="KOK36" s="92"/>
      <c r="KOL36" s="92"/>
      <c r="KOM36" s="92"/>
      <c r="KON36" s="92"/>
      <c r="KOO36" s="92"/>
      <c r="KOP36" s="92"/>
      <c r="KOQ36" s="92"/>
      <c r="KOR36" s="92"/>
      <c r="KOS36" s="92"/>
      <c r="KOT36" s="92"/>
      <c r="KOU36" s="92"/>
      <c r="KOV36" s="92"/>
      <c r="KOW36" s="92"/>
      <c r="KOX36" s="92"/>
      <c r="KOY36" s="92"/>
      <c r="KOZ36" s="92"/>
      <c r="KPA36" s="92"/>
      <c r="KPB36" s="92"/>
      <c r="KPC36" s="92"/>
      <c r="KPD36" s="92"/>
      <c r="KPE36" s="92"/>
      <c r="KPF36" s="92"/>
      <c r="KPG36" s="92"/>
      <c r="KPH36" s="92"/>
      <c r="KPI36" s="92"/>
      <c r="KPJ36" s="92"/>
      <c r="KPK36" s="92"/>
      <c r="KPL36" s="92"/>
      <c r="KPM36" s="92"/>
      <c r="KPN36" s="92"/>
      <c r="KPO36" s="92"/>
      <c r="KPP36" s="92"/>
      <c r="KPQ36" s="92"/>
      <c r="KPR36" s="92"/>
      <c r="KPS36" s="92"/>
      <c r="KPT36" s="92"/>
      <c r="KPU36" s="92"/>
      <c r="KPV36" s="92"/>
      <c r="KPW36" s="92"/>
      <c r="KPX36" s="92"/>
      <c r="KPY36" s="92"/>
      <c r="KPZ36" s="92"/>
      <c r="KQA36" s="92"/>
      <c r="KQB36" s="92"/>
      <c r="KQC36" s="92"/>
      <c r="KQD36" s="92"/>
      <c r="KQE36" s="92"/>
      <c r="KQF36" s="92"/>
      <c r="KQG36" s="92"/>
      <c r="KQH36" s="92"/>
      <c r="KQI36" s="92"/>
      <c r="KQJ36" s="92"/>
      <c r="KQK36" s="92"/>
      <c r="KQL36" s="92"/>
      <c r="KQM36" s="92"/>
      <c r="KQN36" s="92"/>
      <c r="KQO36" s="92"/>
      <c r="KQP36" s="92"/>
      <c r="KQQ36" s="92"/>
      <c r="KQR36" s="92"/>
      <c r="KQS36" s="92"/>
      <c r="KQT36" s="92"/>
      <c r="KQU36" s="92"/>
      <c r="KQV36" s="92"/>
      <c r="KQW36" s="92"/>
      <c r="KQX36" s="92"/>
      <c r="KQY36" s="92"/>
      <c r="KQZ36" s="92"/>
      <c r="KRA36" s="92"/>
      <c r="KRB36" s="92"/>
      <c r="KRC36" s="92"/>
      <c r="KRD36" s="92"/>
      <c r="KRE36" s="92"/>
      <c r="KRF36" s="92"/>
      <c r="KRG36" s="92"/>
      <c r="KRH36" s="92"/>
      <c r="KRI36" s="92"/>
      <c r="KRJ36" s="92"/>
      <c r="KRK36" s="92"/>
      <c r="KRL36" s="92"/>
      <c r="KRM36" s="92"/>
      <c r="KRN36" s="92"/>
      <c r="KRO36" s="92"/>
      <c r="KRP36" s="92"/>
      <c r="KRQ36" s="92"/>
      <c r="KRR36" s="92"/>
      <c r="KRS36" s="92"/>
      <c r="KRT36" s="92"/>
      <c r="KRU36" s="92"/>
      <c r="KRV36" s="92"/>
      <c r="KRW36" s="92"/>
      <c r="KRX36" s="92"/>
      <c r="KRY36" s="92"/>
      <c r="KRZ36" s="92"/>
      <c r="KSA36" s="92"/>
      <c r="KSB36" s="92"/>
      <c r="KSC36" s="92"/>
      <c r="KSD36" s="92"/>
      <c r="KSE36" s="92"/>
      <c r="KSF36" s="92"/>
      <c r="KSG36" s="92"/>
      <c r="KSH36" s="92"/>
      <c r="KSI36" s="92"/>
      <c r="KSJ36" s="92"/>
      <c r="KSK36" s="92"/>
      <c r="KSL36" s="92"/>
      <c r="KSM36" s="92"/>
      <c r="KSN36" s="92"/>
      <c r="KSO36" s="92"/>
      <c r="KSP36" s="92"/>
      <c r="KSQ36" s="92"/>
      <c r="KSR36" s="92"/>
      <c r="KSS36" s="92"/>
      <c r="KST36" s="92"/>
      <c r="KSU36" s="92"/>
      <c r="KSV36" s="92"/>
      <c r="KSW36" s="92"/>
      <c r="KSX36" s="92"/>
      <c r="KSY36" s="92"/>
      <c r="KSZ36" s="92"/>
      <c r="KTA36" s="92"/>
      <c r="KTB36" s="92"/>
      <c r="KTC36" s="92"/>
      <c r="KTD36" s="92"/>
      <c r="KTE36" s="92"/>
      <c r="KTF36" s="92"/>
      <c r="KTG36" s="92"/>
      <c r="KTH36" s="92"/>
      <c r="KTI36" s="92"/>
      <c r="KTJ36" s="92"/>
      <c r="KTK36" s="92"/>
      <c r="KTL36" s="92"/>
      <c r="KTM36" s="92"/>
      <c r="KTN36" s="92"/>
      <c r="KTO36" s="92"/>
      <c r="KTP36" s="92"/>
      <c r="KTQ36" s="92"/>
      <c r="KTR36" s="92"/>
      <c r="KTS36" s="92"/>
      <c r="KTT36" s="92"/>
      <c r="KTU36" s="92"/>
      <c r="KTV36" s="92"/>
      <c r="KTW36" s="92"/>
      <c r="KTX36" s="92"/>
      <c r="KTY36" s="92"/>
      <c r="KTZ36" s="92"/>
      <c r="KUA36" s="92"/>
      <c r="KUB36" s="92"/>
      <c r="KUC36" s="92"/>
      <c r="KUD36" s="92"/>
      <c r="KUE36" s="92"/>
      <c r="KUF36" s="92"/>
      <c r="KUG36" s="92"/>
      <c r="KUH36" s="92"/>
      <c r="KUI36" s="92"/>
      <c r="KUJ36" s="92"/>
      <c r="KUK36" s="92"/>
      <c r="KUL36" s="92"/>
      <c r="KUM36" s="92"/>
      <c r="KUN36" s="92"/>
      <c r="KUO36" s="92"/>
      <c r="KUP36" s="92"/>
      <c r="KUQ36" s="92"/>
      <c r="KUR36" s="92"/>
      <c r="KUS36" s="92"/>
      <c r="KUT36" s="92"/>
      <c r="KUU36" s="92"/>
      <c r="KUV36" s="92"/>
      <c r="KUW36" s="92"/>
      <c r="KUX36" s="92"/>
      <c r="KUY36" s="92"/>
      <c r="KUZ36" s="92"/>
      <c r="KVA36" s="92"/>
      <c r="KVB36" s="92"/>
      <c r="KVC36" s="92"/>
      <c r="KVD36" s="92"/>
      <c r="KVE36" s="92"/>
      <c r="KVF36" s="92"/>
      <c r="KVG36" s="92"/>
      <c r="KVH36" s="92"/>
      <c r="KVI36" s="92"/>
      <c r="KVJ36" s="92"/>
      <c r="KVK36" s="92"/>
      <c r="KVL36" s="92"/>
      <c r="KVM36" s="92"/>
      <c r="KVN36" s="92"/>
      <c r="KVO36" s="92"/>
      <c r="KVP36" s="92"/>
      <c r="KVQ36" s="92"/>
      <c r="KVR36" s="92"/>
      <c r="KVS36" s="92"/>
      <c r="KVT36" s="92"/>
      <c r="KVU36" s="92"/>
      <c r="KVV36" s="92"/>
      <c r="KVW36" s="92"/>
      <c r="KVX36" s="92"/>
      <c r="KVY36" s="92"/>
      <c r="KVZ36" s="92"/>
      <c r="KWA36" s="92"/>
      <c r="KWB36" s="92"/>
      <c r="KWC36" s="92"/>
      <c r="KWD36" s="92"/>
      <c r="KWE36" s="92"/>
      <c r="KWF36" s="92"/>
      <c r="KWG36" s="92"/>
      <c r="KWH36" s="92"/>
      <c r="KWI36" s="92"/>
      <c r="KWJ36" s="92"/>
      <c r="KWK36" s="92"/>
      <c r="KWL36" s="92"/>
      <c r="KWM36" s="92"/>
      <c r="KWN36" s="92"/>
      <c r="KWO36" s="92"/>
      <c r="KWP36" s="92"/>
      <c r="KWQ36" s="92"/>
      <c r="KWR36" s="92"/>
      <c r="KWS36" s="92"/>
      <c r="KWT36" s="92"/>
      <c r="KWU36" s="92"/>
      <c r="KWV36" s="92"/>
      <c r="KWW36" s="92"/>
      <c r="KWX36" s="92"/>
      <c r="KWY36" s="92"/>
      <c r="KWZ36" s="92"/>
      <c r="KXA36" s="92"/>
      <c r="KXB36" s="92"/>
      <c r="KXC36" s="92"/>
      <c r="KXD36" s="92"/>
      <c r="KXE36" s="92"/>
      <c r="KXF36" s="92"/>
      <c r="KXG36" s="92"/>
      <c r="KXH36" s="92"/>
      <c r="KXI36" s="92"/>
      <c r="KXJ36" s="92"/>
      <c r="KXK36" s="92"/>
      <c r="KXL36" s="92"/>
      <c r="KXM36" s="92"/>
      <c r="KXN36" s="92"/>
      <c r="KXO36" s="92"/>
      <c r="KXP36" s="92"/>
      <c r="KXQ36" s="92"/>
      <c r="KXR36" s="92"/>
      <c r="KXS36" s="92"/>
      <c r="KXT36" s="92"/>
      <c r="KXU36" s="92"/>
      <c r="KXV36" s="92"/>
      <c r="KXW36" s="92"/>
      <c r="KXX36" s="92"/>
      <c r="KXY36" s="92"/>
      <c r="KXZ36" s="92"/>
      <c r="KYA36" s="92"/>
      <c r="KYB36" s="92"/>
      <c r="KYC36" s="92"/>
      <c r="KYD36" s="92"/>
      <c r="KYE36" s="92"/>
      <c r="KYF36" s="92"/>
      <c r="KYG36" s="92"/>
      <c r="KYH36" s="92"/>
      <c r="KYI36" s="92"/>
      <c r="KYJ36" s="92"/>
      <c r="KYK36" s="92"/>
      <c r="KYL36" s="92"/>
      <c r="KYM36" s="92"/>
      <c r="KYN36" s="92"/>
      <c r="KYO36" s="92"/>
      <c r="KYP36" s="92"/>
      <c r="KYQ36" s="92"/>
      <c r="KYR36" s="92"/>
      <c r="KYS36" s="92"/>
      <c r="KYT36" s="92"/>
      <c r="KYU36" s="92"/>
      <c r="KYV36" s="92"/>
      <c r="KYW36" s="92"/>
      <c r="KYX36" s="92"/>
      <c r="KYY36" s="92"/>
      <c r="KYZ36" s="92"/>
      <c r="KZA36" s="92"/>
      <c r="KZB36" s="92"/>
      <c r="KZC36" s="92"/>
      <c r="KZD36" s="92"/>
      <c r="KZE36" s="92"/>
      <c r="KZF36" s="92"/>
      <c r="KZG36" s="92"/>
      <c r="KZH36" s="92"/>
      <c r="KZI36" s="92"/>
      <c r="KZJ36" s="92"/>
      <c r="KZK36" s="92"/>
      <c r="KZL36" s="92"/>
      <c r="KZM36" s="92"/>
      <c r="KZN36" s="92"/>
      <c r="KZO36" s="92"/>
      <c r="KZP36" s="92"/>
      <c r="KZQ36" s="92"/>
      <c r="KZR36" s="92"/>
      <c r="KZS36" s="92"/>
      <c r="KZT36" s="92"/>
      <c r="KZU36" s="92"/>
      <c r="KZV36" s="92"/>
      <c r="KZW36" s="92"/>
      <c r="KZX36" s="92"/>
      <c r="KZY36" s="92"/>
      <c r="KZZ36" s="92"/>
      <c r="LAA36" s="92"/>
      <c r="LAB36" s="92"/>
      <c r="LAC36" s="92"/>
      <c r="LAD36" s="92"/>
      <c r="LAE36" s="92"/>
      <c r="LAF36" s="92"/>
      <c r="LAG36" s="92"/>
      <c r="LAH36" s="92"/>
      <c r="LAI36" s="92"/>
      <c r="LAJ36" s="92"/>
      <c r="LAK36" s="92"/>
      <c r="LAL36" s="92"/>
      <c r="LAM36" s="92"/>
      <c r="LAN36" s="92"/>
      <c r="LAO36" s="92"/>
      <c r="LAP36" s="92"/>
      <c r="LAQ36" s="92"/>
      <c r="LAR36" s="92"/>
      <c r="LAS36" s="92"/>
      <c r="LAT36" s="92"/>
      <c r="LAU36" s="92"/>
      <c r="LAV36" s="92"/>
      <c r="LAW36" s="92"/>
      <c r="LAX36" s="92"/>
      <c r="LAY36" s="92"/>
      <c r="LAZ36" s="92"/>
      <c r="LBA36" s="92"/>
      <c r="LBB36" s="92"/>
      <c r="LBC36" s="92"/>
      <c r="LBD36" s="92"/>
      <c r="LBE36" s="92"/>
      <c r="LBF36" s="92"/>
      <c r="LBG36" s="92"/>
      <c r="LBH36" s="92"/>
      <c r="LBI36" s="92"/>
      <c r="LBJ36" s="92"/>
      <c r="LBK36" s="92"/>
      <c r="LBL36" s="92"/>
      <c r="LBM36" s="92"/>
      <c r="LBN36" s="92"/>
      <c r="LBO36" s="92"/>
      <c r="LBP36" s="92"/>
      <c r="LBQ36" s="92"/>
      <c r="LBR36" s="92"/>
      <c r="LBS36" s="92"/>
      <c r="LBT36" s="92"/>
      <c r="LBU36" s="92"/>
      <c r="LBV36" s="92"/>
      <c r="LBW36" s="92"/>
      <c r="LBX36" s="92"/>
      <c r="LBY36" s="92"/>
      <c r="LBZ36" s="92"/>
      <c r="LCA36" s="92"/>
      <c r="LCB36" s="92"/>
      <c r="LCC36" s="92"/>
      <c r="LCD36" s="92"/>
      <c r="LCE36" s="92"/>
      <c r="LCF36" s="92"/>
      <c r="LCG36" s="92"/>
      <c r="LCH36" s="92"/>
      <c r="LCI36" s="92"/>
      <c r="LCJ36" s="92"/>
      <c r="LCK36" s="92"/>
      <c r="LCL36" s="92"/>
      <c r="LCM36" s="92"/>
      <c r="LCN36" s="92"/>
      <c r="LCO36" s="92"/>
      <c r="LCP36" s="92"/>
      <c r="LCQ36" s="92"/>
      <c r="LCR36" s="92"/>
      <c r="LCS36" s="92"/>
      <c r="LCT36" s="92"/>
      <c r="LCU36" s="92"/>
      <c r="LCV36" s="92"/>
      <c r="LCW36" s="92"/>
      <c r="LCX36" s="92"/>
      <c r="LCY36" s="92"/>
      <c r="LCZ36" s="92"/>
      <c r="LDA36" s="92"/>
      <c r="LDB36" s="92"/>
      <c r="LDC36" s="92"/>
      <c r="LDD36" s="92"/>
      <c r="LDE36" s="92"/>
      <c r="LDF36" s="92"/>
      <c r="LDG36" s="92"/>
      <c r="LDH36" s="92"/>
      <c r="LDI36" s="92"/>
      <c r="LDJ36" s="92"/>
      <c r="LDK36" s="92"/>
      <c r="LDL36" s="92"/>
      <c r="LDM36" s="92"/>
      <c r="LDN36" s="92"/>
      <c r="LDO36" s="92"/>
      <c r="LDP36" s="92"/>
      <c r="LDQ36" s="92"/>
      <c r="LDR36" s="92"/>
      <c r="LDS36" s="92"/>
      <c r="LDT36" s="92"/>
      <c r="LDU36" s="92"/>
      <c r="LDV36" s="92"/>
      <c r="LDW36" s="92"/>
      <c r="LDX36" s="92"/>
      <c r="LDY36" s="92"/>
      <c r="LDZ36" s="92"/>
      <c r="LEA36" s="92"/>
      <c r="LEB36" s="92"/>
      <c r="LEC36" s="92"/>
      <c r="LED36" s="92"/>
      <c r="LEE36" s="92"/>
      <c r="LEF36" s="92"/>
      <c r="LEG36" s="92"/>
      <c r="LEH36" s="92"/>
      <c r="LEI36" s="92"/>
      <c r="LEJ36" s="92"/>
      <c r="LEK36" s="92"/>
      <c r="LEL36" s="92"/>
      <c r="LEM36" s="92"/>
      <c r="LEN36" s="92"/>
      <c r="LEO36" s="92"/>
      <c r="LEP36" s="92"/>
      <c r="LEQ36" s="92"/>
      <c r="LER36" s="92"/>
      <c r="LES36" s="92"/>
      <c r="LET36" s="92"/>
      <c r="LEU36" s="92"/>
      <c r="LEV36" s="92"/>
      <c r="LEW36" s="92"/>
      <c r="LEX36" s="92"/>
      <c r="LEY36" s="92"/>
      <c r="LEZ36" s="92"/>
      <c r="LFA36" s="92"/>
      <c r="LFB36" s="92"/>
      <c r="LFC36" s="92"/>
      <c r="LFD36" s="92"/>
      <c r="LFE36" s="92"/>
      <c r="LFF36" s="92"/>
      <c r="LFG36" s="92"/>
      <c r="LFH36" s="92"/>
      <c r="LFI36" s="92"/>
      <c r="LFJ36" s="92"/>
      <c r="LFK36" s="92"/>
      <c r="LFL36" s="92"/>
      <c r="LFM36" s="92"/>
      <c r="LFN36" s="92"/>
      <c r="LFO36" s="92"/>
      <c r="LFP36" s="92"/>
      <c r="LFQ36" s="92"/>
      <c r="LFR36" s="92"/>
      <c r="LFS36" s="92"/>
      <c r="LFT36" s="92"/>
      <c r="LFU36" s="92"/>
      <c r="LFV36" s="92"/>
      <c r="LFW36" s="92"/>
      <c r="LFX36" s="92"/>
      <c r="LFY36" s="92"/>
      <c r="LFZ36" s="92"/>
      <c r="LGA36" s="92"/>
      <c r="LGB36" s="92"/>
      <c r="LGC36" s="92"/>
      <c r="LGD36" s="92"/>
      <c r="LGE36" s="92"/>
      <c r="LGF36" s="92"/>
      <c r="LGG36" s="92"/>
      <c r="LGH36" s="92"/>
      <c r="LGI36" s="92"/>
      <c r="LGJ36" s="92"/>
      <c r="LGK36" s="92"/>
      <c r="LGL36" s="92"/>
      <c r="LGM36" s="92"/>
      <c r="LGN36" s="92"/>
      <c r="LGO36" s="92"/>
      <c r="LGP36" s="92"/>
      <c r="LGQ36" s="92"/>
      <c r="LGR36" s="92"/>
      <c r="LGS36" s="92"/>
      <c r="LGT36" s="92"/>
      <c r="LGU36" s="92"/>
      <c r="LGV36" s="92"/>
      <c r="LGW36" s="92"/>
      <c r="LGX36" s="92"/>
      <c r="LGY36" s="92"/>
      <c r="LGZ36" s="92"/>
      <c r="LHA36" s="92"/>
      <c r="LHB36" s="92"/>
      <c r="LHC36" s="92"/>
      <c r="LHD36" s="92"/>
      <c r="LHE36" s="92"/>
      <c r="LHF36" s="92"/>
      <c r="LHG36" s="92"/>
      <c r="LHH36" s="92"/>
      <c r="LHI36" s="92"/>
      <c r="LHJ36" s="92"/>
      <c r="LHK36" s="92"/>
      <c r="LHL36" s="92"/>
      <c r="LHM36" s="92"/>
      <c r="LHN36" s="92"/>
      <c r="LHO36" s="92"/>
      <c r="LHP36" s="92"/>
      <c r="LHQ36" s="92"/>
      <c r="LHR36" s="92"/>
      <c r="LHS36" s="92"/>
      <c r="LHT36" s="92"/>
      <c r="LHU36" s="92"/>
      <c r="LHV36" s="92"/>
      <c r="LHW36" s="92"/>
      <c r="LHX36" s="92"/>
      <c r="LHY36" s="92"/>
      <c r="LHZ36" s="92"/>
      <c r="LIA36" s="92"/>
      <c r="LIB36" s="92"/>
      <c r="LIC36" s="92"/>
      <c r="LID36" s="92"/>
      <c r="LIE36" s="92"/>
      <c r="LIF36" s="92"/>
      <c r="LIG36" s="92"/>
      <c r="LIH36" s="92"/>
      <c r="LII36" s="92"/>
      <c r="LIJ36" s="92"/>
      <c r="LIK36" s="92"/>
      <c r="LIL36" s="92"/>
      <c r="LIM36" s="92"/>
      <c r="LIN36" s="92"/>
      <c r="LIO36" s="92"/>
      <c r="LIP36" s="92"/>
      <c r="LIQ36" s="92"/>
      <c r="LIR36" s="92"/>
      <c r="LIS36" s="92"/>
      <c r="LIT36" s="92"/>
      <c r="LIU36" s="92"/>
      <c r="LIV36" s="92"/>
      <c r="LIW36" s="92"/>
      <c r="LIX36" s="92"/>
      <c r="LIY36" s="92"/>
      <c r="LIZ36" s="92"/>
      <c r="LJA36" s="92"/>
      <c r="LJB36" s="92"/>
      <c r="LJC36" s="92"/>
      <c r="LJD36" s="92"/>
      <c r="LJE36" s="92"/>
      <c r="LJF36" s="92"/>
      <c r="LJG36" s="92"/>
      <c r="LJH36" s="92"/>
      <c r="LJI36" s="92"/>
      <c r="LJJ36" s="92"/>
      <c r="LJK36" s="92"/>
      <c r="LJL36" s="92"/>
      <c r="LJM36" s="92"/>
      <c r="LJN36" s="92"/>
      <c r="LJO36" s="92"/>
      <c r="LJP36" s="92"/>
      <c r="LJQ36" s="92"/>
      <c r="LJR36" s="92"/>
      <c r="LJS36" s="92"/>
      <c r="LJT36" s="92"/>
      <c r="LJU36" s="92"/>
      <c r="LJV36" s="92"/>
      <c r="LJW36" s="92"/>
      <c r="LJX36" s="92"/>
      <c r="LJY36" s="92"/>
      <c r="LJZ36" s="92"/>
      <c r="LKA36" s="92"/>
      <c r="LKB36" s="92"/>
      <c r="LKC36" s="92"/>
      <c r="LKD36" s="92"/>
      <c r="LKE36" s="92"/>
      <c r="LKF36" s="92"/>
      <c r="LKG36" s="92"/>
      <c r="LKH36" s="92"/>
      <c r="LKI36" s="92"/>
      <c r="LKJ36" s="92"/>
      <c r="LKK36" s="92"/>
      <c r="LKL36" s="92"/>
      <c r="LKM36" s="92"/>
      <c r="LKN36" s="92"/>
      <c r="LKO36" s="92"/>
      <c r="LKP36" s="92"/>
      <c r="LKQ36" s="92"/>
      <c r="LKR36" s="92"/>
      <c r="LKS36" s="92"/>
      <c r="LKT36" s="92"/>
      <c r="LKU36" s="92"/>
      <c r="LKV36" s="92"/>
      <c r="LKW36" s="92"/>
      <c r="LKX36" s="92"/>
      <c r="LKY36" s="92"/>
      <c r="LKZ36" s="92"/>
      <c r="LLA36" s="92"/>
      <c r="LLB36" s="92"/>
      <c r="LLC36" s="92"/>
      <c r="LLD36" s="92"/>
      <c r="LLE36" s="92"/>
      <c r="LLF36" s="92"/>
      <c r="LLG36" s="92"/>
      <c r="LLH36" s="92"/>
      <c r="LLI36" s="92"/>
      <c r="LLJ36" s="92"/>
      <c r="LLK36" s="92"/>
      <c r="LLL36" s="92"/>
      <c r="LLM36" s="92"/>
      <c r="LLN36" s="92"/>
      <c r="LLO36" s="92"/>
      <c r="LLP36" s="92"/>
      <c r="LLQ36" s="92"/>
      <c r="LLR36" s="92"/>
      <c r="LLS36" s="92"/>
      <c r="LLT36" s="92"/>
      <c r="LLU36" s="92"/>
      <c r="LLV36" s="92"/>
      <c r="LLW36" s="92"/>
      <c r="LLX36" s="92"/>
      <c r="LLY36" s="92"/>
      <c r="LLZ36" s="92"/>
      <c r="LMA36" s="92"/>
      <c r="LMB36" s="92"/>
      <c r="LMC36" s="92"/>
      <c r="LMD36" s="92"/>
      <c r="LME36" s="92"/>
      <c r="LMF36" s="92"/>
      <c r="LMG36" s="92"/>
      <c r="LMH36" s="92"/>
      <c r="LMI36" s="92"/>
      <c r="LMJ36" s="92"/>
      <c r="LMK36" s="92"/>
      <c r="LML36" s="92"/>
      <c r="LMM36" s="92"/>
      <c r="LMN36" s="92"/>
      <c r="LMO36" s="92"/>
      <c r="LMP36" s="92"/>
      <c r="LMQ36" s="92"/>
      <c r="LMR36" s="92"/>
      <c r="LMS36" s="92"/>
      <c r="LMT36" s="92"/>
      <c r="LMU36" s="92"/>
      <c r="LMV36" s="92"/>
      <c r="LMW36" s="92"/>
      <c r="LMX36" s="92"/>
      <c r="LMY36" s="92"/>
      <c r="LMZ36" s="92"/>
      <c r="LNA36" s="92"/>
      <c r="LNB36" s="92"/>
      <c r="LNC36" s="92"/>
      <c r="LND36" s="92"/>
      <c r="LNE36" s="92"/>
      <c r="LNF36" s="92"/>
      <c r="LNG36" s="92"/>
      <c r="LNH36" s="92"/>
      <c r="LNI36" s="92"/>
      <c r="LNJ36" s="92"/>
      <c r="LNK36" s="92"/>
      <c r="LNL36" s="92"/>
      <c r="LNM36" s="92"/>
      <c r="LNN36" s="92"/>
      <c r="LNO36" s="92"/>
      <c r="LNP36" s="92"/>
      <c r="LNQ36" s="92"/>
      <c r="LNR36" s="92"/>
      <c r="LNS36" s="92"/>
      <c r="LNT36" s="92"/>
      <c r="LNU36" s="92"/>
      <c r="LNV36" s="92"/>
      <c r="LNW36" s="92"/>
      <c r="LNX36" s="92"/>
      <c r="LNY36" s="92"/>
      <c r="LNZ36" s="92"/>
      <c r="LOA36" s="92"/>
      <c r="LOB36" s="92"/>
      <c r="LOC36" s="92"/>
      <c r="LOD36" s="92"/>
      <c r="LOE36" s="92"/>
      <c r="LOF36" s="92"/>
      <c r="LOG36" s="92"/>
      <c r="LOH36" s="92"/>
      <c r="LOI36" s="92"/>
      <c r="LOJ36" s="92"/>
      <c r="LOK36" s="92"/>
      <c r="LOL36" s="92"/>
      <c r="LOM36" s="92"/>
      <c r="LON36" s="92"/>
      <c r="LOO36" s="92"/>
      <c r="LOP36" s="92"/>
      <c r="LOQ36" s="92"/>
      <c r="LOR36" s="92"/>
      <c r="LOS36" s="92"/>
      <c r="LOT36" s="92"/>
      <c r="LOU36" s="92"/>
      <c r="LOV36" s="92"/>
      <c r="LOW36" s="92"/>
      <c r="LOX36" s="92"/>
      <c r="LOY36" s="92"/>
      <c r="LOZ36" s="92"/>
      <c r="LPA36" s="92"/>
      <c r="LPB36" s="92"/>
      <c r="LPC36" s="92"/>
      <c r="LPD36" s="92"/>
      <c r="LPE36" s="92"/>
      <c r="LPF36" s="92"/>
      <c r="LPG36" s="92"/>
      <c r="LPH36" s="92"/>
      <c r="LPI36" s="92"/>
      <c r="LPJ36" s="92"/>
      <c r="LPK36" s="92"/>
      <c r="LPL36" s="92"/>
      <c r="LPM36" s="92"/>
      <c r="LPN36" s="92"/>
      <c r="LPO36" s="92"/>
      <c r="LPP36" s="92"/>
      <c r="LPQ36" s="92"/>
      <c r="LPR36" s="92"/>
      <c r="LPS36" s="92"/>
      <c r="LPT36" s="92"/>
      <c r="LPU36" s="92"/>
      <c r="LPV36" s="92"/>
      <c r="LPW36" s="92"/>
      <c r="LPX36" s="92"/>
      <c r="LPY36" s="92"/>
      <c r="LPZ36" s="92"/>
      <c r="LQA36" s="92"/>
      <c r="LQB36" s="92"/>
      <c r="LQC36" s="92"/>
      <c r="LQD36" s="92"/>
      <c r="LQE36" s="92"/>
      <c r="LQF36" s="92"/>
      <c r="LQG36" s="92"/>
      <c r="LQH36" s="92"/>
      <c r="LQI36" s="92"/>
      <c r="LQJ36" s="92"/>
      <c r="LQK36" s="92"/>
      <c r="LQL36" s="92"/>
      <c r="LQM36" s="92"/>
      <c r="LQN36" s="92"/>
      <c r="LQO36" s="92"/>
      <c r="LQP36" s="92"/>
      <c r="LQQ36" s="92"/>
      <c r="LQR36" s="92"/>
      <c r="LQS36" s="92"/>
      <c r="LQT36" s="92"/>
      <c r="LQU36" s="92"/>
      <c r="LQV36" s="92"/>
      <c r="LQW36" s="92"/>
      <c r="LQX36" s="92"/>
      <c r="LQY36" s="92"/>
      <c r="LQZ36" s="92"/>
      <c r="LRA36" s="92"/>
      <c r="LRB36" s="92"/>
      <c r="LRC36" s="92"/>
      <c r="LRD36" s="92"/>
      <c r="LRE36" s="92"/>
      <c r="LRF36" s="92"/>
      <c r="LRG36" s="92"/>
      <c r="LRH36" s="92"/>
      <c r="LRI36" s="92"/>
      <c r="LRJ36" s="92"/>
      <c r="LRK36" s="92"/>
      <c r="LRL36" s="92"/>
      <c r="LRM36" s="92"/>
      <c r="LRN36" s="92"/>
      <c r="LRO36" s="92"/>
      <c r="LRP36" s="92"/>
      <c r="LRQ36" s="92"/>
      <c r="LRR36" s="92"/>
      <c r="LRS36" s="92"/>
      <c r="LRT36" s="92"/>
      <c r="LRU36" s="92"/>
      <c r="LRV36" s="92"/>
      <c r="LRW36" s="92"/>
      <c r="LRX36" s="92"/>
      <c r="LRY36" s="92"/>
      <c r="LRZ36" s="92"/>
      <c r="LSA36" s="92"/>
      <c r="LSB36" s="92"/>
      <c r="LSC36" s="92"/>
      <c r="LSD36" s="92"/>
      <c r="LSE36" s="92"/>
      <c r="LSF36" s="92"/>
      <c r="LSG36" s="92"/>
      <c r="LSH36" s="92"/>
      <c r="LSI36" s="92"/>
      <c r="LSJ36" s="92"/>
      <c r="LSK36" s="92"/>
      <c r="LSL36" s="92"/>
      <c r="LSM36" s="92"/>
      <c r="LSN36" s="92"/>
      <c r="LSO36" s="92"/>
      <c r="LSP36" s="92"/>
      <c r="LSQ36" s="92"/>
      <c r="LSR36" s="92"/>
      <c r="LSS36" s="92"/>
      <c r="LST36" s="92"/>
      <c r="LSU36" s="92"/>
      <c r="LSV36" s="92"/>
      <c r="LSW36" s="92"/>
      <c r="LSX36" s="92"/>
      <c r="LSY36" s="92"/>
      <c r="LSZ36" s="92"/>
      <c r="LTA36" s="92"/>
      <c r="LTB36" s="92"/>
      <c r="LTC36" s="92"/>
      <c r="LTD36" s="92"/>
      <c r="LTE36" s="92"/>
      <c r="LTF36" s="92"/>
      <c r="LTG36" s="92"/>
      <c r="LTH36" s="92"/>
      <c r="LTI36" s="92"/>
      <c r="LTJ36" s="92"/>
      <c r="LTK36" s="92"/>
      <c r="LTL36" s="92"/>
      <c r="LTM36" s="92"/>
      <c r="LTN36" s="92"/>
      <c r="LTO36" s="92"/>
      <c r="LTP36" s="92"/>
      <c r="LTQ36" s="92"/>
      <c r="LTR36" s="92"/>
      <c r="LTS36" s="92"/>
      <c r="LTT36" s="92"/>
      <c r="LTU36" s="92"/>
      <c r="LTV36" s="92"/>
      <c r="LTW36" s="92"/>
      <c r="LTX36" s="92"/>
      <c r="LTY36" s="92"/>
      <c r="LTZ36" s="92"/>
      <c r="LUA36" s="92"/>
      <c r="LUB36" s="92"/>
      <c r="LUC36" s="92"/>
      <c r="LUD36" s="92"/>
      <c r="LUE36" s="92"/>
      <c r="LUF36" s="92"/>
      <c r="LUG36" s="92"/>
      <c r="LUH36" s="92"/>
      <c r="LUI36" s="92"/>
      <c r="LUJ36" s="92"/>
      <c r="LUK36" s="92"/>
      <c r="LUL36" s="92"/>
      <c r="LUM36" s="92"/>
      <c r="LUN36" s="92"/>
      <c r="LUO36" s="92"/>
      <c r="LUP36" s="92"/>
      <c r="LUQ36" s="92"/>
      <c r="LUR36" s="92"/>
      <c r="LUS36" s="92"/>
      <c r="LUT36" s="92"/>
      <c r="LUU36" s="92"/>
      <c r="LUV36" s="92"/>
      <c r="LUW36" s="92"/>
      <c r="LUX36" s="92"/>
      <c r="LUY36" s="92"/>
      <c r="LUZ36" s="92"/>
      <c r="LVA36" s="92"/>
      <c r="LVB36" s="92"/>
      <c r="LVC36" s="92"/>
      <c r="LVD36" s="92"/>
      <c r="LVE36" s="92"/>
      <c r="LVF36" s="92"/>
      <c r="LVG36" s="92"/>
      <c r="LVH36" s="92"/>
      <c r="LVI36" s="92"/>
      <c r="LVJ36" s="92"/>
      <c r="LVK36" s="92"/>
      <c r="LVL36" s="92"/>
      <c r="LVM36" s="92"/>
      <c r="LVN36" s="92"/>
      <c r="LVO36" s="92"/>
      <c r="LVP36" s="92"/>
      <c r="LVQ36" s="92"/>
      <c r="LVR36" s="92"/>
      <c r="LVS36" s="92"/>
      <c r="LVT36" s="92"/>
      <c r="LVU36" s="92"/>
      <c r="LVV36" s="92"/>
      <c r="LVW36" s="92"/>
      <c r="LVX36" s="92"/>
      <c r="LVY36" s="92"/>
      <c r="LVZ36" s="92"/>
      <c r="LWA36" s="92"/>
      <c r="LWB36" s="92"/>
      <c r="LWC36" s="92"/>
      <c r="LWD36" s="92"/>
      <c r="LWE36" s="92"/>
      <c r="LWF36" s="92"/>
      <c r="LWG36" s="92"/>
      <c r="LWH36" s="92"/>
      <c r="LWI36" s="92"/>
      <c r="LWJ36" s="92"/>
      <c r="LWK36" s="92"/>
      <c r="LWL36" s="92"/>
      <c r="LWM36" s="92"/>
      <c r="LWN36" s="92"/>
      <c r="LWO36" s="92"/>
      <c r="LWP36" s="92"/>
      <c r="LWQ36" s="92"/>
      <c r="LWR36" s="92"/>
      <c r="LWS36" s="92"/>
      <c r="LWT36" s="92"/>
      <c r="LWU36" s="92"/>
      <c r="LWV36" s="92"/>
      <c r="LWW36" s="92"/>
      <c r="LWX36" s="92"/>
      <c r="LWY36" s="92"/>
      <c r="LWZ36" s="92"/>
      <c r="LXA36" s="92"/>
      <c r="LXB36" s="92"/>
      <c r="LXC36" s="92"/>
      <c r="LXD36" s="92"/>
      <c r="LXE36" s="92"/>
      <c r="LXF36" s="92"/>
      <c r="LXG36" s="92"/>
      <c r="LXH36" s="92"/>
      <c r="LXI36" s="92"/>
      <c r="LXJ36" s="92"/>
      <c r="LXK36" s="92"/>
      <c r="LXL36" s="92"/>
      <c r="LXM36" s="92"/>
      <c r="LXN36" s="92"/>
      <c r="LXO36" s="92"/>
      <c r="LXP36" s="92"/>
      <c r="LXQ36" s="92"/>
      <c r="LXR36" s="92"/>
      <c r="LXS36" s="92"/>
      <c r="LXT36" s="92"/>
      <c r="LXU36" s="92"/>
      <c r="LXV36" s="92"/>
      <c r="LXW36" s="92"/>
      <c r="LXX36" s="92"/>
      <c r="LXY36" s="92"/>
      <c r="LXZ36" s="92"/>
      <c r="LYA36" s="92"/>
      <c r="LYB36" s="92"/>
      <c r="LYC36" s="92"/>
      <c r="LYD36" s="92"/>
      <c r="LYE36" s="92"/>
      <c r="LYF36" s="92"/>
      <c r="LYG36" s="92"/>
      <c r="LYH36" s="92"/>
      <c r="LYI36" s="92"/>
      <c r="LYJ36" s="92"/>
      <c r="LYK36" s="92"/>
      <c r="LYL36" s="92"/>
      <c r="LYM36" s="92"/>
      <c r="LYN36" s="92"/>
      <c r="LYO36" s="92"/>
      <c r="LYP36" s="92"/>
      <c r="LYQ36" s="92"/>
      <c r="LYR36" s="92"/>
      <c r="LYS36" s="92"/>
      <c r="LYT36" s="92"/>
      <c r="LYU36" s="92"/>
      <c r="LYV36" s="92"/>
      <c r="LYW36" s="92"/>
      <c r="LYX36" s="92"/>
      <c r="LYY36" s="92"/>
      <c r="LYZ36" s="92"/>
      <c r="LZA36" s="92"/>
      <c r="LZB36" s="92"/>
      <c r="LZC36" s="92"/>
      <c r="LZD36" s="92"/>
      <c r="LZE36" s="92"/>
      <c r="LZF36" s="92"/>
      <c r="LZG36" s="92"/>
      <c r="LZH36" s="92"/>
      <c r="LZI36" s="92"/>
      <c r="LZJ36" s="92"/>
      <c r="LZK36" s="92"/>
      <c r="LZL36" s="92"/>
      <c r="LZM36" s="92"/>
      <c r="LZN36" s="92"/>
      <c r="LZO36" s="92"/>
      <c r="LZP36" s="92"/>
      <c r="LZQ36" s="92"/>
      <c r="LZR36" s="92"/>
      <c r="LZS36" s="92"/>
      <c r="LZT36" s="92"/>
      <c r="LZU36" s="92"/>
      <c r="LZV36" s="92"/>
      <c r="LZW36" s="92"/>
      <c r="LZX36" s="92"/>
      <c r="LZY36" s="92"/>
      <c r="LZZ36" s="92"/>
      <c r="MAA36" s="92"/>
      <c r="MAB36" s="92"/>
      <c r="MAC36" s="92"/>
      <c r="MAD36" s="92"/>
      <c r="MAE36" s="92"/>
      <c r="MAF36" s="92"/>
      <c r="MAG36" s="92"/>
      <c r="MAH36" s="92"/>
      <c r="MAI36" s="92"/>
      <c r="MAJ36" s="92"/>
      <c r="MAK36" s="92"/>
      <c r="MAL36" s="92"/>
      <c r="MAM36" s="92"/>
      <c r="MAN36" s="92"/>
      <c r="MAO36" s="92"/>
      <c r="MAP36" s="92"/>
      <c r="MAQ36" s="92"/>
      <c r="MAR36" s="92"/>
      <c r="MAS36" s="92"/>
      <c r="MAT36" s="92"/>
      <c r="MAU36" s="92"/>
      <c r="MAV36" s="92"/>
      <c r="MAW36" s="92"/>
      <c r="MAX36" s="92"/>
      <c r="MAY36" s="92"/>
      <c r="MAZ36" s="92"/>
      <c r="MBA36" s="92"/>
      <c r="MBB36" s="92"/>
      <c r="MBC36" s="92"/>
      <c r="MBD36" s="92"/>
      <c r="MBE36" s="92"/>
      <c r="MBF36" s="92"/>
      <c r="MBG36" s="92"/>
      <c r="MBH36" s="92"/>
      <c r="MBI36" s="92"/>
      <c r="MBJ36" s="92"/>
      <c r="MBK36" s="92"/>
      <c r="MBL36" s="92"/>
      <c r="MBM36" s="92"/>
      <c r="MBN36" s="92"/>
      <c r="MBO36" s="92"/>
      <c r="MBP36" s="92"/>
      <c r="MBQ36" s="92"/>
      <c r="MBR36" s="92"/>
      <c r="MBS36" s="92"/>
      <c r="MBT36" s="92"/>
      <c r="MBU36" s="92"/>
      <c r="MBV36" s="92"/>
      <c r="MBW36" s="92"/>
      <c r="MBX36" s="92"/>
      <c r="MBY36" s="92"/>
      <c r="MBZ36" s="92"/>
      <c r="MCA36" s="92"/>
      <c r="MCB36" s="92"/>
      <c r="MCC36" s="92"/>
      <c r="MCD36" s="92"/>
      <c r="MCE36" s="92"/>
      <c r="MCF36" s="92"/>
      <c r="MCG36" s="92"/>
      <c r="MCH36" s="92"/>
      <c r="MCI36" s="92"/>
      <c r="MCJ36" s="92"/>
      <c r="MCK36" s="92"/>
      <c r="MCL36" s="92"/>
      <c r="MCM36" s="92"/>
      <c r="MCN36" s="92"/>
      <c r="MCO36" s="92"/>
      <c r="MCP36" s="92"/>
      <c r="MCQ36" s="92"/>
      <c r="MCR36" s="92"/>
      <c r="MCS36" s="92"/>
      <c r="MCT36" s="92"/>
      <c r="MCU36" s="92"/>
      <c r="MCV36" s="92"/>
      <c r="MCW36" s="92"/>
      <c r="MCX36" s="92"/>
      <c r="MCY36" s="92"/>
      <c r="MCZ36" s="92"/>
      <c r="MDA36" s="92"/>
      <c r="MDB36" s="92"/>
      <c r="MDC36" s="92"/>
      <c r="MDD36" s="92"/>
      <c r="MDE36" s="92"/>
      <c r="MDF36" s="92"/>
      <c r="MDG36" s="92"/>
      <c r="MDH36" s="92"/>
      <c r="MDI36" s="92"/>
      <c r="MDJ36" s="92"/>
      <c r="MDK36" s="92"/>
      <c r="MDL36" s="92"/>
      <c r="MDM36" s="92"/>
      <c r="MDN36" s="92"/>
      <c r="MDO36" s="92"/>
      <c r="MDP36" s="92"/>
      <c r="MDQ36" s="92"/>
      <c r="MDR36" s="92"/>
      <c r="MDS36" s="92"/>
      <c r="MDT36" s="92"/>
      <c r="MDU36" s="92"/>
      <c r="MDV36" s="92"/>
      <c r="MDW36" s="92"/>
      <c r="MDX36" s="92"/>
      <c r="MDY36" s="92"/>
      <c r="MDZ36" s="92"/>
      <c r="MEA36" s="92"/>
      <c r="MEB36" s="92"/>
      <c r="MEC36" s="92"/>
      <c r="MED36" s="92"/>
      <c r="MEE36" s="92"/>
      <c r="MEF36" s="92"/>
      <c r="MEG36" s="92"/>
      <c r="MEH36" s="92"/>
      <c r="MEI36" s="92"/>
      <c r="MEJ36" s="92"/>
      <c r="MEK36" s="92"/>
      <c r="MEL36" s="92"/>
      <c r="MEM36" s="92"/>
      <c r="MEN36" s="92"/>
      <c r="MEO36" s="92"/>
      <c r="MEP36" s="92"/>
      <c r="MEQ36" s="92"/>
      <c r="MER36" s="92"/>
      <c r="MES36" s="92"/>
      <c r="MET36" s="92"/>
      <c r="MEU36" s="92"/>
      <c r="MEV36" s="92"/>
      <c r="MEW36" s="92"/>
      <c r="MEX36" s="92"/>
      <c r="MEY36" s="92"/>
      <c r="MEZ36" s="92"/>
      <c r="MFA36" s="92"/>
      <c r="MFB36" s="92"/>
      <c r="MFC36" s="92"/>
      <c r="MFD36" s="92"/>
      <c r="MFE36" s="92"/>
      <c r="MFF36" s="92"/>
      <c r="MFG36" s="92"/>
      <c r="MFH36" s="92"/>
      <c r="MFI36" s="92"/>
      <c r="MFJ36" s="92"/>
      <c r="MFK36" s="92"/>
      <c r="MFL36" s="92"/>
      <c r="MFM36" s="92"/>
      <c r="MFN36" s="92"/>
      <c r="MFO36" s="92"/>
      <c r="MFP36" s="92"/>
      <c r="MFQ36" s="92"/>
      <c r="MFR36" s="92"/>
      <c r="MFS36" s="92"/>
      <c r="MFT36" s="92"/>
      <c r="MFU36" s="92"/>
      <c r="MFV36" s="92"/>
      <c r="MFW36" s="92"/>
      <c r="MFX36" s="92"/>
      <c r="MFY36" s="92"/>
      <c r="MFZ36" s="92"/>
      <c r="MGA36" s="92"/>
      <c r="MGB36" s="92"/>
      <c r="MGC36" s="92"/>
      <c r="MGD36" s="92"/>
      <c r="MGE36" s="92"/>
      <c r="MGF36" s="92"/>
      <c r="MGG36" s="92"/>
      <c r="MGH36" s="92"/>
      <c r="MGI36" s="92"/>
      <c r="MGJ36" s="92"/>
      <c r="MGK36" s="92"/>
      <c r="MGL36" s="92"/>
      <c r="MGM36" s="92"/>
      <c r="MGN36" s="92"/>
      <c r="MGO36" s="92"/>
      <c r="MGP36" s="92"/>
      <c r="MGQ36" s="92"/>
      <c r="MGR36" s="92"/>
      <c r="MGS36" s="92"/>
      <c r="MGT36" s="92"/>
      <c r="MGU36" s="92"/>
      <c r="MGV36" s="92"/>
      <c r="MGW36" s="92"/>
      <c r="MGX36" s="92"/>
      <c r="MGY36" s="92"/>
      <c r="MGZ36" s="92"/>
      <c r="MHA36" s="92"/>
      <c r="MHB36" s="92"/>
      <c r="MHC36" s="92"/>
      <c r="MHD36" s="92"/>
      <c r="MHE36" s="92"/>
      <c r="MHF36" s="92"/>
      <c r="MHG36" s="92"/>
      <c r="MHH36" s="92"/>
      <c r="MHI36" s="92"/>
      <c r="MHJ36" s="92"/>
      <c r="MHK36" s="92"/>
      <c r="MHL36" s="92"/>
      <c r="MHM36" s="92"/>
      <c r="MHN36" s="92"/>
      <c r="MHO36" s="92"/>
      <c r="MHP36" s="92"/>
      <c r="MHQ36" s="92"/>
      <c r="MHR36" s="92"/>
      <c r="MHS36" s="92"/>
      <c r="MHT36" s="92"/>
      <c r="MHU36" s="92"/>
      <c r="MHV36" s="92"/>
      <c r="MHW36" s="92"/>
      <c r="MHX36" s="92"/>
      <c r="MHY36" s="92"/>
      <c r="MHZ36" s="92"/>
      <c r="MIA36" s="92"/>
      <c r="MIB36" s="92"/>
      <c r="MIC36" s="92"/>
      <c r="MID36" s="92"/>
      <c r="MIE36" s="92"/>
      <c r="MIF36" s="92"/>
      <c r="MIG36" s="92"/>
      <c r="MIH36" s="92"/>
      <c r="MII36" s="92"/>
      <c r="MIJ36" s="92"/>
      <c r="MIK36" s="92"/>
      <c r="MIL36" s="92"/>
      <c r="MIM36" s="92"/>
      <c r="MIN36" s="92"/>
      <c r="MIO36" s="92"/>
      <c r="MIP36" s="92"/>
      <c r="MIQ36" s="92"/>
      <c r="MIR36" s="92"/>
      <c r="MIS36" s="92"/>
      <c r="MIT36" s="92"/>
      <c r="MIU36" s="92"/>
      <c r="MIV36" s="92"/>
      <c r="MIW36" s="92"/>
      <c r="MIX36" s="92"/>
      <c r="MIY36" s="92"/>
      <c r="MIZ36" s="92"/>
      <c r="MJA36" s="92"/>
      <c r="MJB36" s="92"/>
      <c r="MJC36" s="92"/>
      <c r="MJD36" s="92"/>
      <c r="MJE36" s="92"/>
      <c r="MJF36" s="92"/>
      <c r="MJG36" s="92"/>
      <c r="MJH36" s="92"/>
      <c r="MJI36" s="92"/>
      <c r="MJJ36" s="92"/>
      <c r="MJK36" s="92"/>
      <c r="MJL36" s="92"/>
      <c r="MJM36" s="92"/>
      <c r="MJN36" s="92"/>
      <c r="MJO36" s="92"/>
      <c r="MJP36" s="92"/>
      <c r="MJQ36" s="92"/>
      <c r="MJR36" s="92"/>
      <c r="MJS36" s="92"/>
      <c r="MJT36" s="92"/>
      <c r="MJU36" s="92"/>
      <c r="MJV36" s="92"/>
      <c r="MJW36" s="92"/>
      <c r="MJX36" s="92"/>
      <c r="MJY36" s="92"/>
      <c r="MJZ36" s="92"/>
      <c r="MKA36" s="92"/>
      <c r="MKB36" s="92"/>
      <c r="MKC36" s="92"/>
      <c r="MKD36" s="92"/>
      <c r="MKE36" s="92"/>
      <c r="MKF36" s="92"/>
      <c r="MKG36" s="92"/>
      <c r="MKH36" s="92"/>
      <c r="MKI36" s="92"/>
      <c r="MKJ36" s="92"/>
      <c r="MKK36" s="92"/>
      <c r="MKL36" s="92"/>
      <c r="MKM36" s="92"/>
      <c r="MKN36" s="92"/>
      <c r="MKO36" s="92"/>
      <c r="MKP36" s="92"/>
      <c r="MKQ36" s="92"/>
      <c r="MKR36" s="92"/>
      <c r="MKS36" s="92"/>
      <c r="MKT36" s="92"/>
      <c r="MKU36" s="92"/>
      <c r="MKV36" s="92"/>
      <c r="MKW36" s="92"/>
      <c r="MKX36" s="92"/>
      <c r="MKY36" s="92"/>
      <c r="MKZ36" s="92"/>
      <c r="MLA36" s="92"/>
      <c r="MLB36" s="92"/>
      <c r="MLC36" s="92"/>
      <c r="MLD36" s="92"/>
      <c r="MLE36" s="92"/>
      <c r="MLF36" s="92"/>
      <c r="MLG36" s="92"/>
      <c r="MLH36" s="92"/>
      <c r="MLI36" s="92"/>
      <c r="MLJ36" s="92"/>
      <c r="MLK36" s="92"/>
      <c r="MLL36" s="92"/>
      <c r="MLM36" s="92"/>
      <c r="MLN36" s="92"/>
      <c r="MLO36" s="92"/>
      <c r="MLP36" s="92"/>
      <c r="MLQ36" s="92"/>
      <c r="MLR36" s="92"/>
      <c r="MLS36" s="92"/>
      <c r="MLT36" s="92"/>
      <c r="MLU36" s="92"/>
      <c r="MLV36" s="92"/>
      <c r="MLW36" s="92"/>
      <c r="MLX36" s="92"/>
      <c r="MLY36" s="92"/>
      <c r="MLZ36" s="92"/>
      <c r="MMA36" s="92"/>
      <c r="MMB36" s="92"/>
      <c r="MMC36" s="92"/>
      <c r="MMD36" s="92"/>
      <c r="MME36" s="92"/>
      <c r="MMF36" s="92"/>
      <c r="MMG36" s="92"/>
      <c r="MMH36" s="92"/>
      <c r="MMI36" s="92"/>
      <c r="MMJ36" s="92"/>
      <c r="MMK36" s="92"/>
      <c r="MML36" s="92"/>
      <c r="MMM36" s="92"/>
      <c r="MMN36" s="92"/>
      <c r="MMO36" s="92"/>
      <c r="MMP36" s="92"/>
      <c r="MMQ36" s="92"/>
      <c r="MMR36" s="92"/>
      <c r="MMS36" s="92"/>
      <c r="MMT36" s="92"/>
      <c r="MMU36" s="92"/>
      <c r="MMV36" s="92"/>
      <c r="MMW36" s="92"/>
      <c r="MMX36" s="92"/>
      <c r="MMY36" s="92"/>
      <c r="MMZ36" s="92"/>
      <c r="MNA36" s="92"/>
      <c r="MNB36" s="92"/>
      <c r="MNC36" s="92"/>
      <c r="MND36" s="92"/>
      <c r="MNE36" s="92"/>
      <c r="MNF36" s="92"/>
      <c r="MNG36" s="92"/>
      <c r="MNH36" s="92"/>
      <c r="MNI36" s="92"/>
      <c r="MNJ36" s="92"/>
      <c r="MNK36" s="92"/>
      <c r="MNL36" s="92"/>
      <c r="MNM36" s="92"/>
      <c r="MNN36" s="92"/>
      <c r="MNO36" s="92"/>
      <c r="MNP36" s="92"/>
      <c r="MNQ36" s="92"/>
      <c r="MNR36" s="92"/>
      <c r="MNS36" s="92"/>
      <c r="MNT36" s="92"/>
      <c r="MNU36" s="92"/>
      <c r="MNV36" s="92"/>
      <c r="MNW36" s="92"/>
      <c r="MNX36" s="92"/>
      <c r="MNY36" s="92"/>
      <c r="MNZ36" s="92"/>
      <c r="MOA36" s="92"/>
      <c r="MOB36" s="92"/>
      <c r="MOC36" s="92"/>
      <c r="MOD36" s="92"/>
      <c r="MOE36" s="92"/>
      <c r="MOF36" s="92"/>
      <c r="MOG36" s="92"/>
      <c r="MOH36" s="92"/>
      <c r="MOI36" s="92"/>
      <c r="MOJ36" s="92"/>
      <c r="MOK36" s="92"/>
      <c r="MOL36" s="92"/>
      <c r="MOM36" s="92"/>
      <c r="MON36" s="92"/>
      <c r="MOO36" s="92"/>
      <c r="MOP36" s="92"/>
      <c r="MOQ36" s="92"/>
      <c r="MOR36" s="92"/>
      <c r="MOS36" s="92"/>
      <c r="MOT36" s="92"/>
      <c r="MOU36" s="92"/>
      <c r="MOV36" s="92"/>
      <c r="MOW36" s="92"/>
      <c r="MOX36" s="92"/>
      <c r="MOY36" s="92"/>
      <c r="MOZ36" s="92"/>
      <c r="MPA36" s="92"/>
      <c r="MPB36" s="92"/>
      <c r="MPC36" s="92"/>
      <c r="MPD36" s="92"/>
      <c r="MPE36" s="92"/>
      <c r="MPF36" s="92"/>
      <c r="MPG36" s="92"/>
      <c r="MPH36" s="92"/>
      <c r="MPI36" s="92"/>
      <c r="MPJ36" s="92"/>
      <c r="MPK36" s="92"/>
      <c r="MPL36" s="92"/>
      <c r="MPM36" s="92"/>
      <c r="MPN36" s="92"/>
      <c r="MPO36" s="92"/>
      <c r="MPP36" s="92"/>
      <c r="MPQ36" s="92"/>
      <c r="MPR36" s="92"/>
      <c r="MPS36" s="92"/>
      <c r="MPT36" s="92"/>
      <c r="MPU36" s="92"/>
      <c r="MPV36" s="92"/>
      <c r="MPW36" s="92"/>
      <c r="MPX36" s="92"/>
      <c r="MPY36" s="92"/>
      <c r="MPZ36" s="92"/>
      <c r="MQA36" s="92"/>
      <c r="MQB36" s="92"/>
      <c r="MQC36" s="92"/>
      <c r="MQD36" s="92"/>
      <c r="MQE36" s="92"/>
      <c r="MQF36" s="92"/>
      <c r="MQG36" s="92"/>
      <c r="MQH36" s="92"/>
      <c r="MQI36" s="92"/>
      <c r="MQJ36" s="92"/>
      <c r="MQK36" s="92"/>
      <c r="MQL36" s="92"/>
      <c r="MQM36" s="92"/>
      <c r="MQN36" s="92"/>
      <c r="MQO36" s="92"/>
      <c r="MQP36" s="92"/>
      <c r="MQQ36" s="92"/>
      <c r="MQR36" s="92"/>
      <c r="MQS36" s="92"/>
      <c r="MQT36" s="92"/>
      <c r="MQU36" s="92"/>
      <c r="MQV36" s="92"/>
      <c r="MQW36" s="92"/>
      <c r="MQX36" s="92"/>
      <c r="MQY36" s="92"/>
      <c r="MQZ36" s="92"/>
      <c r="MRA36" s="92"/>
      <c r="MRB36" s="92"/>
      <c r="MRC36" s="92"/>
      <c r="MRD36" s="92"/>
      <c r="MRE36" s="92"/>
      <c r="MRF36" s="92"/>
      <c r="MRG36" s="92"/>
      <c r="MRH36" s="92"/>
      <c r="MRI36" s="92"/>
      <c r="MRJ36" s="92"/>
      <c r="MRK36" s="92"/>
      <c r="MRL36" s="92"/>
      <c r="MRM36" s="92"/>
      <c r="MRN36" s="92"/>
      <c r="MRO36" s="92"/>
      <c r="MRP36" s="92"/>
      <c r="MRQ36" s="92"/>
      <c r="MRR36" s="92"/>
      <c r="MRS36" s="92"/>
      <c r="MRT36" s="92"/>
      <c r="MRU36" s="92"/>
      <c r="MRV36" s="92"/>
      <c r="MRW36" s="92"/>
      <c r="MRX36" s="92"/>
      <c r="MRY36" s="92"/>
      <c r="MRZ36" s="92"/>
      <c r="MSA36" s="92"/>
      <c r="MSB36" s="92"/>
      <c r="MSC36" s="92"/>
      <c r="MSD36" s="92"/>
      <c r="MSE36" s="92"/>
      <c r="MSF36" s="92"/>
      <c r="MSG36" s="92"/>
      <c r="MSH36" s="92"/>
      <c r="MSI36" s="92"/>
      <c r="MSJ36" s="92"/>
      <c r="MSK36" s="92"/>
      <c r="MSL36" s="92"/>
      <c r="MSM36" s="92"/>
      <c r="MSN36" s="92"/>
      <c r="MSO36" s="92"/>
      <c r="MSP36" s="92"/>
      <c r="MSQ36" s="92"/>
      <c r="MSR36" s="92"/>
      <c r="MSS36" s="92"/>
      <c r="MST36" s="92"/>
      <c r="MSU36" s="92"/>
      <c r="MSV36" s="92"/>
      <c r="MSW36" s="92"/>
      <c r="MSX36" s="92"/>
      <c r="MSY36" s="92"/>
      <c r="MSZ36" s="92"/>
      <c r="MTA36" s="92"/>
      <c r="MTB36" s="92"/>
      <c r="MTC36" s="92"/>
      <c r="MTD36" s="92"/>
      <c r="MTE36" s="92"/>
      <c r="MTF36" s="92"/>
      <c r="MTG36" s="92"/>
      <c r="MTH36" s="92"/>
      <c r="MTI36" s="92"/>
      <c r="MTJ36" s="92"/>
      <c r="MTK36" s="92"/>
      <c r="MTL36" s="92"/>
      <c r="MTM36" s="92"/>
      <c r="MTN36" s="92"/>
      <c r="MTO36" s="92"/>
      <c r="MTP36" s="92"/>
      <c r="MTQ36" s="92"/>
      <c r="MTR36" s="92"/>
      <c r="MTS36" s="92"/>
      <c r="MTT36" s="92"/>
      <c r="MTU36" s="92"/>
      <c r="MTV36" s="92"/>
      <c r="MTW36" s="92"/>
      <c r="MTX36" s="92"/>
      <c r="MTY36" s="92"/>
      <c r="MTZ36" s="92"/>
      <c r="MUA36" s="92"/>
      <c r="MUB36" s="92"/>
      <c r="MUC36" s="92"/>
      <c r="MUD36" s="92"/>
      <c r="MUE36" s="92"/>
      <c r="MUF36" s="92"/>
      <c r="MUG36" s="92"/>
      <c r="MUH36" s="92"/>
      <c r="MUI36" s="92"/>
      <c r="MUJ36" s="92"/>
      <c r="MUK36" s="92"/>
      <c r="MUL36" s="92"/>
      <c r="MUM36" s="92"/>
      <c r="MUN36" s="92"/>
      <c r="MUO36" s="92"/>
      <c r="MUP36" s="92"/>
      <c r="MUQ36" s="92"/>
      <c r="MUR36" s="92"/>
      <c r="MUS36" s="92"/>
      <c r="MUT36" s="92"/>
      <c r="MUU36" s="92"/>
      <c r="MUV36" s="92"/>
      <c r="MUW36" s="92"/>
      <c r="MUX36" s="92"/>
      <c r="MUY36" s="92"/>
      <c r="MUZ36" s="92"/>
      <c r="MVA36" s="92"/>
      <c r="MVB36" s="92"/>
      <c r="MVC36" s="92"/>
      <c r="MVD36" s="92"/>
      <c r="MVE36" s="92"/>
      <c r="MVF36" s="92"/>
      <c r="MVG36" s="92"/>
      <c r="MVH36" s="92"/>
      <c r="MVI36" s="92"/>
      <c r="MVJ36" s="92"/>
      <c r="MVK36" s="92"/>
      <c r="MVL36" s="92"/>
      <c r="MVM36" s="92"/>
      <c r="MVN36" s="92"/>
      <c r="MVO36" s="92"/>
      <c r="MVP36" s="92"/>
      <c r="MVQ36" s="92"/>
      <c r="MVR36" s="92"/>
      <c r="MVS36" s="92"/>
      <c r="MVT36" s="92"/>
      <c r="MVU36" s="92"/>
      <c r="MVV36" s="92"/>
      <c r="MVW36" s="92"/>
      <c r="MVX36" s="92"/>
      <c r="MVY36" s="92"/>
      <c r="MVZ36" s="92"/>
      <c r="MWA36" s="92"/>
      <c r="MWB36" s="92"/>
      <c r="MWC36" s="92"/>
      <c r="MWD36" s="92"/>
      <c r="MWE36" s="92"/>
      <c r="MWF36" s="92"/>
      <c r="MWG36" s="92"/>
      <c r="MWH36" s="92"/>
      <c r="MWI36" s="92"/>
      <c r="MWJ36" s="92"/>
      <c r="MWK36" s="92"/>
      <c r="MWL36" s="92"/>
      <c r="MWM36" s="92"/>
      <c r="MWN36" s="92"/>
      <c r="MWO36" s="92"/>
      <c r="MWP36" s="92"/>
      <c r="MWQ36" s="92"/>
      <c r="MWR36" s="92"/>
      <c r="MWS36" s="92"/>
      <c r="MWT36" s="92"/>
      <c r="MWU36" s="92"/>
      <c r="MWV36" s="92"/>
      <c r="MWW36" s="92"/>
      <c r="MWX36" s="92"/>
      <c r="MWY36" s="92"/>
      <c r="MWZ36" s="92"/>
      <c r="MXA36" s="92"/>
      <c r="MXB36" s="92"/>
      <c r="MXC36" s="92"/>
      <c r="MXD36" s="92"/>
      <c r="MXE36" s="92"/>
      <c r="MXF36" s="92"/>
      <c r="MXG36" s="92"/>
      <c r="MXH36" s="92"/>
      <c r="MXI36" s="92"/>
      <c r="MXJ36" s="92"/>
      <c r="MXK36" s="92"/>
      <c r="MXL36" s="92"/>
      <c r="MXM36" s="92"/>
      <c r="MXN36" s="92"/>
      <c r="MXO36" s="92"/>
      <c r="MXP36" s="92"/>
      <c r="MXQ36" s="92"/>
      <c r="MXR36" s="92"/>
      <c r="MXS36" s="92"/>
      <c r="MXT36" s="92"/>
      <c r="MXU36" s="92"/>
      <c r="MXV36" s="92"/>
      <c r="MXW36" s="92"/>
      <c r="MXX36" s="92"/>
      <c r="MXY36" s="92"/>
      <c r="MXZ36" s="92"/>
      <c r="MYA36" s="92"/>
      <c r="MYB36" s="92"/>
      <c r="MYC36" s="92"/>
      <c r="MYD36" s="92"/>
      <c r="MYE36" s="92"/>
      <c r="MYF36" s="92"/>
      <c r="MYG36" s="92"/>
      <c r="MYH36" s="92"/>
      <c r="MYI36" s="92"/>
      <c r="MYJ36" s="92"/>
      <c r="MYK36" s="92"/>
      <c r="MYL36" s="92"/>
      <c r="MYM36" s="92"/>
      <c r="MYN36" s="92"/>
      <c r="MYO36" s="92"/>
      <c r="MYP36" s="92"/>
      <c r="MYQ36" s="92"/>
      <c r="MYR36" s="92"/>
      <c r="MYS36" s="92"/>
      <c r="MYT36" s="92"/>
      <c r="MYU36" s="92"/>
      <c r="MYV36" s="92"/>
      <c r="MYW36" s="92"/>
      <c r="MYX36" s="92"/>
      <c r="MYY36" s="92"/>
      <c r="MYZ36" s="92"/>
      <c r="MZA36" s="92"/>
      <c r="MZB36" s="92"/>
      <c r="MZC36" s="92"/>
      <c r="MZD36" s="92"/>
      <c r="MZE36" s="92"/>
      <c r="MZF36" s="92"/>
      <c r="MZG36" s="92"/>
      <c r="MZH36" s="92"/>
      <c r="MZI36" s="92"/>
      <c r="MZJ36" s="92"/>
      <c r="MZK36" s="92"/>
      <c r="MZL36" s="92"/>
      <c r="MZM36" s="92"/>
      <c r="MZN36" s="92"/>
      <c r="MZO36" s="92"/>
      <c r="MZP36" s="92"/>
      <c r="MZQ36" s="92"/>
      <c r="MZR36" s="92"/>
      <c r="MZS36" s="92"/>
      <c r="MZT36" s="92"/>
      <c r="MZU36" s="92"/>
      <c r="MZV36" s="92"/>
      <c r="MZW36" s="92"/>
      <c r="MZX36" s="92"/>
      <c r="MZY36" s="92"/>
      <c r="MZZ36" s="92"/>
      <c r="NAA36" s="92"/>
      <c r="NAB36" s="92"/>
      <c r="NAC36" s="92"/>
      <c r="NAD36" s="92"/>
      <c r="NAE36" s="92"/>
      <c r="NAF36" s="92"/>
      <c r="NAG36" s="92"/>
      <c r="NAH36" s="92"/>
      <c r="NAI36" s="92"/>
      <c r="NAJ36" s="92"/>
      <c r="NAK36" s="92"/>
      <c r="NAL36" s="92"/>
      <c r="NAM36" s="92"/>
      <c r="NAN36" s="92"/>
      <c r="NAO36" s="92"/>
      <c r="NAP36" s="92"/>
      <c r="NAQ36" s="92"/>
      <c r="NAR36" s="92"/>
      <c r="NAS36" s="92"/>
      <c r="NAT36" s="92"/>
      <c r="NAU36" s="92"/>
      <c r="NAV36" s="92"/>
      <c r="NAW36" s="92"/>
      <c r="NAX36" s="92"/>
      <c r="NAY36" s="92"/>
      <c r="NAZ36" s="92"/>
      <c r="NBA36" s="92"/>
      <c r="NBB36" s="92"/>
      <c r="NBC36" s="92"/>
      <c r="NBD36" s="92"/>
      <c r="NBE36" s="92"/>
      <c r="NBF36" s="92"/>
      <c r="NBG36" s="92"/>
      <c r="NBH36" s="92"/>
      <c r="NBI36" s="92"/>
      <c r="NBJ36" s="92"/>
      <c r="NBK36" s="92"/>
      <c r="NBL36" s="92"/>
      <c r="NBM36" s="92"/>
      <c r="NBN36" s="92"/>
      <c r="NBO36" s="92"/>
      <c r="NBP36" s="92"/>
      <c r="NBQ36" s="92"/>
      <c r="NBR36" s="92"/>
      <c r="NBS36" s="92"/>
      <c r="NBT36" s="92"/>
      <c r="NBU36" s="92"/>
      <c r="NBV36" s="92"/>
      <c r="NBW36" s="92"/>
      <c r="NBX36" s="92"/>
      <c r="NBY36" s="92"/>
      <c r="NBZ36" s="92"/>
      <c r="NCA36" s="92"/>
      <c r="NCB36" s="92"/>
      <c r="NCC36" s="92"/>
      <c r="NCD36" s="92"/>
      <c r="NCE36" s="92"/>
      <c r="NCF36" s="92"/>
      <c r="NCG36" s="92"/>
      <c r="NCH36" s="92"/>
      <c r="NCI36" s="92"/>
      <c r="NCJ36" s="92"/>
      <c r="NCK36" s="92"/>
      <c r="NCL36" s="92"/>
      <c r="NCM36" s="92"/>
      <c r="NCN36" s="92"/>
      <c r="NCO36" s="92"/>
      <c r="NCP36" s="92"/>
      <c r="NCQ36" s="92"/>
      <c r="NCR36" s="92"/>
      <c r="NCS36" s="92"/>
      <c r="NCT36" s="92"/>
      <c r="NCU36" s="92"/>
      <c r="NCV36" s="92"/>
      <c r="NCW36" s="92"/>
      <c r="NCX36" s="92"/>
      <c r="NCY36" s="92"/>
      <c r="NCZ36" s="92"/>
      <c r="NDA36" s="92"/>
      <c r="NDB36" s="92"/>
      <c r="NDC36" s="92"/>
      <c r="NDD36" s="92"/>
      <c r="NDE36" s="92"/>
      <c r="NDF36" s="92"/>
      <c r="NDG36" s="92"/>
      <c r="NDH36" s="92"/>
      <c r="NDI36" s="92"/>
      <c r="NDJ36" s="92"/>
      <c r="NDK36" s="92"/>
      <c r="NDL36" s="92"/>
      <c r="NDM36" s="92"/>
      <c r="NDN36" s="92"/>
      <c r="NDO36" s="92"/>
      <c r="NDP36" s="92"/>
      <c r="NDQ36" s="92"/>
      <c r="NDR36" s="92"/>
      <c r="NDS36" s="92"/>
      <c r="NDT36" s="92"/>
      <c r="NDU36" s="92"/>
      <c r="NDV36" s="92"/>
      <c r="NDW36" s="92"/>
      <c r="NDX36" s="92"/>
      <c r="NDY36" s="92"/>
      <c r="NDZ36" s="92"/>
      <c r="NEA36" s="92"/>
      <c r="NEB36" s="92"/>
      <c r="NEC36" s="92"/>
      <c r="NED36" s="92"/>
      <c r="NEE36" s="92"/>
      <c r="NEF36" s="92"/>
      <c r="NEG36" s="92"/>
      <c r="NEH36" s="92"/>
      <c r="NEI36" s="92"/>
      <c r="NEJ36" s="92"/>
      <c r="NEK36" s="92"/>
      <c r="NEL36" s="92"/>
      <c r="NEM36" s="92"/>
      <c r="NEN36" s="92"/>
      <c r="NEO36" s="92"/>
      <c r="NEP36" s="92"/>
      <c r="NEQ36" s="92"/>
      <c r="NER36" s="92"/>
      <c r="NES36" s="92"/>
      <c r="NET36" s="92"/>
      <c r="NEU36" s="92"/>
      <c r="NEV36" s="92"/>
      <c r="NEW36" s="92"/>
      <c r="NEX36" s="92"/>
      <c r="NEY36" s="92"/>
      <c r="NEZ36" s="92"/>
      <c r="NFA36" s="92"/>
      <c r="NFB36" s="92"/>
      <c r="NFC36" s="92"/>
      <c r="NFD36" s="92"/>
      <c r="NFE36" s="92"/>
      <c r="NFF36" s="92"/>
      <c r="NFG36" s="92"/>
      <c r="NFH36" s="92"/>
      <c r="NFI36" s="92"/>
      <c r="NFJ36" s="92"/>
      <c r="NFK36" s="92"/>
      <c r="NFL36" s="92"/>
      <c r="NFM36" s="92"/>
      <c r="NFN36" s="92"/>
      <c r="NFO36" s="92"/>
      <c r="NFP36" s="92"/>
      <c r="NFQ36" s="92"/>
      <c r="NFR36" s="92"/>
      <c r="NFS36" s="92"/>
      <c r="NFT36" s="92"/>
      <c r="NFU36" s="92"/>
      <c r="NFV36" s="92"/>
      <c r="NFW36" s="92"/>
      <c r="NFX36" s="92"/>
      <c r="NFY36" s="92"/>
      <c r="NFZ36" s="92"/>
      <c r="NGA36" s="92"/>
      <c r="NGB36" s="92"/>
      <c r="NGC36" s="92"/>
      <c r="NGD36" s="92"/>
      <c r="NGE36" s="92"/>
      <c r="NGF36" s="92"/>
      <c r="NGG36" s="92"/>
      <c r="NGH36" s="92"/>
      <c r="NGI36" s="92"/>
      <c r="NGJ36" s="92"/>
      <c r="NGK36" s="92"/>
      <c r="NGL36" s="92"/>
      <c r="NGM36" s="92"/>
      <c r="NGN36" s="92"/>
      <c r="NGO36" s="92"/>
      <c r="NGP36" s="92"/>
      <c r="NGQ36" s="92"/>
      <c r="NGR36" s="92"/>
      <c r="NGS36" s="92"/>
      <c r="NGT36" s="92"/>
      <c r="NGU36" s="92"/>
      <c r="NGV36" s="92"/>
      <c r="NGW36" s="92"/>
      <c r="NGX36" s="92"/>
      <c r="NGY36" s="92"/>
      <c r="NGZ36" s="92"/>
      <c r="NHA36" s="92"/>
      <c r="NHB36" s="92"/>
      <c r="NHC36" s="92"/>
      <c r="NHD36" s="92"/>
      <c r="NHE36" s="92"/>
      <c r="NHF36" s="92"/>
      <c r="NHG36" s="92"/>
      <c r="NHH36" s="92"/>
      <c r="NHI36" s="92"/>
      <c r="NHJ36" s="92"/>
      <c r="NHK36" s="92"/>
      <c r="NHL36" s="92"/>
      <c r="NHM36" s="92"/>
      <c r="NHN36" s="92"/>
      <c r="NHO36" s="92"/>
      <c r="NHP36" s="92"/>
      <c r="NHQ36" s="92"/>
      <c r="NHR36" s="92"/>
      <c r="NHS36" s="92"/>
      <c r="NHT36" s="92"/>
      <c r="NHU36" s="92"/>
      <c r="NHV36" s="92"/>
      <c r="NHW36" s="92"/>
      <c r="NHX36" s="92"/>
      <c r="NHY36" s="92"/>
      <c r="NHZ36" s="92"/>
      <c r="NIA36" s="92"/>
      <c r="NIB36" s="92"/>
      <c r="NIC36" s="92"/>
      <c r="NID36" s="92"/>
      <c r="NIE36" s="92"/>
      <c r="NIF36" s="92"/>
      <c r="NIG36" s="92"/>
      <c r="NIH36" s="92"/>
      <c r="NII36" s="92"/>
      <c r="NIJ36" s="92"/>
      <c r="NIK36" s="92"/>
      <c r="NIL36" s="92"/>
      <c r="NIM36" s="92"/>
      <c r="NIN36" s="92"/>
      <c r="NIO36" s="92"/>
      <c r="NIP36" s="92"/>
      <c r="NIQ36" s="92"/>
      <c r="NIR36" s="92"/>
      <c r="NIS36" s="92"/>
      <c r="NIT36" s="92"/>
      <c r="NIU36" s="92"/>
      <c r="NIV36" s="92"/>
      <c r="NIW36" s="92"/>
      <c r="NIX36" s="92"/>
      <c r="NIY36" s="92"/>
      <c r="NIZ36" s="92"/>
      <c r="NJA36" s="92"/>
      <c r="NJB36" s="92"/>
      <c r="NJC36" s="92"/>
      <c r="NJD36" s="92"/>
      <c r="NJE36" s="92"/>
      <c r="NJF36" s="92"/>
      <c r="NJG36" s="92"/>
      <c r="NJH36" s="92"/>
      <c r="NJI36" s="92"/>
      <c r="NJJ36" s="92"/>
      <c r="NJK36" s="92"/>
      <c r="NJL36" s="92"/>
      <c r="NJM36" s="92"/>
      <c r="NJN36" s="92"/>
      <c r="NJO36" s="92"/>
      <c r="NJP36" s="92"/>
      <c r="NJQ36" s="92"/>
      <c r="NJR36" s="92"/>
      <c r="NJS36" s="92"/>
      <c r="NJT36" s="92"/>
      <c r="NJU36" s="92"/>
      <c r="NJV36" s="92"/>
      <c r="NJW36" s="92"/>
      <c r="NJX36" s="92"/>
      <c r="NJY36" s="92"/>
      <c r="NJZ36" s="92"/>
      <c r="NKA36" s="92"/>
      <c r="NKB36" s="92"/>
      <c r="NKC36" s="92"/>
      <c r="NKD36" s="92"/>
      <c r="NKE36" s="92"/>
      <c r="NKF36" s="92"/>
      <c r="NKG36" s="92"/>
      <c r="NKH36" s="92"/>
      <c r="NKI36" s="92"/>
      <c r="NKJ36" s="92"/>
      <c r="NKK36" s="92"/>
      <c r="NKL36" s="92"/>
      <c r="NKM36" s="92"/>
      <c r="NKN36" s="92"/>
      <c r="NKO36" s="92"/>
      <c r="NKP36" s="92"/>
      <c r="NKQ36" s="92"/>
      <c r="NKR36" s="92"/>
      <c r="NKS36" s="92"/>
      <c r="NKT36" s="92"/>
      <c r="NKU36" s="92"/>
      <c r="NKV36" s="92"/>
      <c r="NKW36" s="92"/>
      <c r="NKX36" s="92"/>
      <c r="NKY36" s="92"/>
      <c r="NKZ36" s="92"/>
      <c r="NLA36" s="92"/>
      <c r="NLB36" s="92"/>
      <c r="NLC36" s="92"/>
      <c r="NLD36" s="92"/>
      <c r="NLE36" s="92"/>
      <c r="NLF36" s="92"/>
      <c r="NLG36" s="92"/>
      <c r="NLH36" s="92"/>
      <c r="NLI36" s="92"/>
      <c r="NLJ36" s="92"/>
      <c r="NLK36" s="92"/>
      <c r="NLL36" s="92"/>
      <c r="NLM36" s="92"/>
      <c r="NLN36" s="92"/>
      <c r="NLO36" s="92"/>
      <c r="NLP36" s="92"/>
      <c r="NLQ36" s="92"/>
      <c r="NLR36" s="92"/>
      <c r="NLS36" s="92"/>
      <c r="NLT36" s="92"/>
      <c r="NLU36" s="92"/>
      <c r="NLV36" s="92"/>
      <c r="NLW36" s="92"/>
      <c r="NLX36" s="92"/>
      <c r="NLY36" s="92"/>
      <c r="NLZ36" s="92"/>
      <c r="NMA36" s="92"/>
      <c r="NMB36" s="92"/>
      <c r="NMC36" s="92"/>
      <c r="NMD36" s="92"/>
      <c r="NME36" s="92"/>
      <c r="NMF36" s="92"/>
      <c r="NMG36" s="92"/>
      <c r="NMH36" s="92"/>
      <c r="NMI36" s="92"/>
      <c r="NMJ36" s="92"/>
      <c r="NMK36" s="92"/>
      <c r="NML36" s="92"/>
      <c r="NMM36" s="92"/>
      <c r="NMN36" s="92"/>
      <c r="NMO36" s="92"/>
      <c r="NMP36" s="92"/>
      <c r="NMQ36" s="92"/>
      <c r="NMR36" s="92"/>
      <c r="NMS36" s="92"/>
      <c r="NMT36" s="92"/>
      <c r="NMU36" s="92"/>
      <c r="NMV36" s="92"/>
      <c r="NMW36" s="92"/>
      <c r="NMX36" s="92"/>
      <c r="NMY36" s="92"/>
      <c r="NMZ36" s="92"/>
      <c r="NNA36" s="92"/>
      <c r="NNB36" s="92"/>
      <c r="NNC36" s="92"/>
      <c r="NND36" s="92"/>
      <c r="NNE36" s="92"/>
      <c r="NNF36" s="92"/>
      <c r="NNG36" s="92"/>
      <c r="NNH36" s="92"/>
      <c r="NNI36" s="92"/>
      <c r="NNJ36" s="92"/>
      <c r="NNK36" s="92"/>
      <c r="NNL36" s="92"/>
      <c r="NNM36" s="92"/>
      <c r="NNN36" s="92"/>
      <c r="NNO36" s="92"/>
      <c r="NNP36" s="92"/>
      <c r="NNQ36" s="92"/>
      <c r="NNR36" s="92"/>
      <c r="NNS36" s="92"/>
      <c r="NNT36" s="92"/>
      <c r="NNU36" s="92"/>
      <c r="NNV36" s="92"/>
      <c r="NNW36" s="92"/>
      <c r="NNX36" s="92"/>
      <c r="NNY36" s="92"/>
      <c r="NNZ36" s="92"/>
      <c r="NOA36" s="92"/>
      <c r="NOB36" s="92"/>
      <c r="NOC36" s="92"/>
      <c r="NOD36" s="92"/>
      <c r="NOE36" s="92"/>
      <c r="NOF36" s="92"/>
      <c r="NOG36" s="92"/>
      <c r="NOH36" s="92"/>
      <c r="NOI36" s="92"/>
      <c r="NOJ36" s="92"/>
      <c r="NOK36" s="92"/>
      <c r="NOL36" s="92"/>
      <c r="NOM36" s="92"/>
      <c r="NON36" s="92"/>
      <c r="NOO36" s="92"/>
      <c r="NOP36" s="92"/>
      <c r="NOQ36" s="92"/>
      <c r="NOR36" s="92"/>
      <c r="NOS36" s="92"/>
      <c r="NOT36" s="92"/>
      <c r="NOU36" s="92"/>
      <c r="NOV36" s="92"/>
      <c r="NOW36" s="92"/>
      <c r="NOX36" s="92"/>
      <c r="NOY36" s="92"/>
      <c r="NOZ36" s="92"/>
      <c r="NPA36" s="92"/>
      <c r="NPB36" s="92"/>
      <c r="NPC36" s="92"/>
      <c r="NPD36" s="92"/>
      <c r="NPE36" s="92"/>
      <c r="NPF36" s="92"/>
      <c r="NPG36" s="92"/>
      <c r="NPH36" s="92"/>
      <c r="NPI36" s="92"/>
      <c r="NPJ36" s="92"/>
      <c r="NPK36" s="92"/>
      <c r="NPL36" s="92"/>
      <c r="NPM36" s="92"/>
      <c r="NPN36" s="92"/>
      <c r="NPO36" s="92"/>
      <c r="NPP36" s="92"/>
      <c r="NPQ36" s="92"/>
      <c r="NPR36" s="92"/>
      <c r="NPS36" s="92"/>
      <c r="NPT36" s="92"/>
      <c r="NPU36" s="92"/>
      <c r="NPV36" s="92"/>
      <c r="NPW36" s="92"/>
      <c r="NPX36" s="92"/>
      <c r="NPY36" s="92"/>
      <c r="NPZ36" s="92"/>
      <c r="NQA36" s="92"/>
      <c r="NQB36" s="92"/>
      <c r="NQC36" s="92"/>
      <c r="NQD36" s="92"/>
      <c r="NQE36" s="92"/>
      <c r="NQF36" s="92"/>
      <c r="NQG36" s="92"/>
      <c r="NQH36" s="92"/>
      <c r="NQI36" s="92"/>
      <c r="NQJ36" s="92"/>
      <c r="NQK36" s="92"/>
      <c r="NQL36" s="92"/>
      <c r="NQM36" s="92"/>
      <c r="NQN36" s="92"/>
      <c r="NQO36" s="92"/>
      <c r="NQP36" s="92"/>
      <c r="NQQ36" s="92"/>
      <c r="NQR36" s="92"/>
      <c r="NQS36" s="92"/>
      <c r="NQT36" s="92"/>
      <c r="NQU36" s="92"/>
      <c r="NQV36" s="92"/>
      <c r="NQW36" s="92"/>
      <c r="NQX36" s="92"/>
      <c r="NQY36" s="92"/>
      <c r="NQZ36" s="92"/>
      <c r="NRA36" s="92"/>
      <c r="NRB36" s="92"/>
      <c r="NRC36" s="92"/>
      <c r="NRD36" s="92"/>
      <c r="NRE36" s="92"/>
      <c r="NRF36" s="92"/>
      <c r="NRG36" s="92"/>
      <c r="NRH36" s="92"/>
      <c r="NRI36" s="92"/>
      <c r="NRJ36" s="92"/>
      <c r="NRK36" s="92"/>
      <c r="NRL36" s="92"/>
      <c r="NRM36" s="92"/>
      <c r="NRN36" s="92"/>
      <c r="NRO36" s="92"/>
      <c r="NRP36" s="92"/>
      <c r="NRQ36" s="92"/>
      <c r="NRR36" s="92"/>
      <c r="NRS36" s="92"/>
      <c r="NRT36" s="92"/>
      <c r="NRU36" s="92"/>
      <c r="NRV36" s="92"/>
      <c r="NRW36" s="92"/>
      <c r="NRX36" s="92"/>
      <c r="NRY36" s="92"/>
      <c r="NRZ36" s="92"/>
      <c r="NSA36" s="92"/>
      <c r="NSB36" s="92"/>
      <c r="NSC36" s="92"/>
      <c r="NSD36" s="92"/>
      <c r="NSE36" s="92"/>
      <c r="NSF36" s="92"/>
      <c r="NSG36" s="92"/>
      <c r="NSH36" s="92"/>
      <c r="NSI36" s="92"/>
      <c r="NSJ36" s="92"/>
      <c r="NSK36" s="92"/>
      <c r="NSL36" s="92"/>
      <c r="NSM36" s="92"/>
      <c r="NSN36" s="92"/>
      <c r="NSO36" s="92"/>
      <c r="NSP36" s="92"/>
      <c r="NSQ36" s="92"/>
      <c r="NSR36" s="92"/>
      <c r="NSS36" s="92"/>
      <c r="NST36" s="92"/>
      <c r="NSU36" s="92"/>
      <c r="NSV36" s="92"/>
      <c r="NSW36" s="92"/>
      <c r="NSX36" s="92"/>
      <c r="NSY36" s="92"/>
      <c r="NSZ36" s="92"/>
      <c r="NTA36" s="92"/>
      <c r="NTB36" s="92"/>
      <c r="NTC36" s="92"/>
      <c r="NTD36" s="92"/>
      <c r="NTE36" s="92"/>
      <c r="NTF36" s="92"/>
      <c r="NTG36" s="92"/>
      <c r="NTH36" s="92"/>
      <c r="NTI36" s="92"/>
      <c r="NTJ36" s="92"/>
      <c r="NTK36" s="92"/>
      <c r="NTL36" s="92"/>
      <c r="NTM36" s="92"/>
      <c r="NTN36" s="92"/>
      <c r="NTO36" s="92"/>
      <c r="NTP36" s="92"/>
      <c r="NTQ36" s="92"/>
      <c r="NTR36" s="92"/>
      <c r="NTS36" s="92"/>
      <c r="NTT36" s="92"/>
      <c r="NTU36" s="92"/>
      <c r="NTV36" s="92"/>
      <c r="NTW36" s="92"/>
      <c r="NTX36" s="92"/>
      <c r="NTY36" s="92"/>
      <c r="NTZ36" s="92"/>
      <c r="NUA36" s="92"/>
      <c r="NUB36" s="92"/>
      <c r="NUC36" s="92"/>
      <c r="NUD36" s="92"/>
      <c r="NUE36" s="92"/>
      <c r="NUF36" s="92"/>
      <c r="NUG36" s="92"/>
      <c r="NUH36" s="92"/>
      <c r="NUI36" s="92"/>
      <c r="NUJ36" s="92"/>
      <c r="NUK36" s="92"/>
      <c r="NUL36" s="92"/>
      <c r="NUM36" s="92"/>
      <c r="NUN36" s="92"/>
      <c r="NUO36" s="92"/>
      <c r="NUP36" s="92"/>
      <c r="NUQ36" s="92"/>
      <c r="NUR36" s="92"/>
      <c r="NUS36" s="92"/>
      <c r="NUT36" s="92"/>
      <c r="NUU36" s="92"/>
      <c r="NUV36" s="92"/>
      <c r="NUW36" s="92"/>
      <c r="NUX36" s="92"/>
      <c r="NUY36" s="92"/>
      <c r="NUZ36" s="92"/>
      <c r="NVA36" s="92"/>
      <c r="NVB36" s="92"/>
      <c r="NVC36" s="92"/>
      <c r="NVD36" s="92"/>
      <c r="NVE36" s="92"/>
      <c r="NVF36" s="92"/>
      <c r="NVG36" s="92"/>
      <c r="NVH36" s="92"/>
      <c r="NVI36" s="92"/>
      <c r="NVJ36" s="92"/>
      <c r="NVK36" s="92"/>
      <c r="NVL36" s="92"/>
      <c r="NVM36" s="92"/>
      <c r="NVN36" s="92"/>
      <c r="NVO36" s="92"/>
      <c r="NVP36" s="92"/>
      <c r="NVQ36" s="92"/>
      <c r="NVR36" s="92"/>
      <c r="NVS36" s="92"/>
      <c r="NVT36" s="92"/>
      <c r="NVU36" s="92"/>
      <c r="NVV36" s="92"/>
      <c r="NVW36" s="92"/>
      <c r="NVX36" s="92"/>
      <c r="NVY36" s="92"/>
      <c r="NVZ36" s="92"/>
      <c r="NWA36" s="92"/>
      <c r="NWB36" s="92"/>
      <c r="NWC36" s="92"/>
      <c r="NWD36" s="92"/>
      <c r="NWE36" s="92"/>
      <c r="NWF36" s="92"/>
      <c r="NWG36" s="92"/>
      <c r="NWH36" s="92"/>
      <c r="NWI36" s="92"/>
      <c r="NWJ36" s="92"/>
      <c r="NWK36" s="92"/>
      <c r="NWL36" s="92"/>
      <c r="NWM36" s="92"/>
      <c r="NWN36" s="92"/>
      <c r="NWO36" s="92"/>
      <c r="NWP36" s="92"/>
      <c r="NWQ36" s="92"/>
      <c r="NWR36" s="92"/>
      <c r="NWS36" s="92"/>
      <c r="NWT36" s="92"/>
      <c r="NWU36" s="92"/>
      <c r="NWV36" s="92"/>
      <c r="NWW36" s="92"/>
      <c r="NWX36" s="92"/>
      <c r="NWY36" s="92"/>
      <c r="NWZ36" s="92"/>
      <c r="NXA36" s="92"/>
      <c r="NXB36" s="92"/>
      <c r="NXC36" s="92"/>
      <c r="NXD36" s="92"/>
      <c r="NXE36" s="92"/>
      <c r="NXF36" s="92"/>
      <c r="NXG36" s="92"/>
      <c r="NXH36" s="92"/>
      <c r="NXI36" s="92"/>
      <c r="NXJ36" s="92"/>
      <c r="NXK36" s="92"/>
      <c r="NXL36" s="92"/>
      <c r="NXM36" s="92"/>
      <c r="NXN36" s="92"/>
      <c r="NXO36" s="92"/>
      <c r="NXP36" s="92"/>
      <c r="NXQ36" s="92"/>
      <c r="NXR36" s="92"/>
      <c r="NXS36" s="92"/>
      <c r="NXT36" s="92"/>
      <c r="NXU36" s="92"/>
      <c r="NXV36" s="92"/>
      <c r="NXW36" s="92"/>
      <c r="NXX36" s="92"/>
      <c r="NXY36" s="92"/>
      <c r="NXZ36" s="92"/>
      <c r="NYA36" s="92"/>
      <c r="NYB36" s="92"/>
      <c r="NYC36" s="92"/>
      <c r="NYD36" s="92"/>
      <c r="NYE36" s="92"/>
      <c r="NYF36" s="92"/>
      <c r="NYG36" s="92"/>
      <c r="NYH36" s="92"/>
      <c r="NYI36" s="92"/>
      <c r="NYJ36" s="92"/>
      <c r="NYK36" s="92"/>
      <c r="NYL36" s="92"/>
      <c r="NYM36" s="92"/>
      <c r="NYN36" s="92"/>
      <c r="NYO36" s="92"/>
      <c r="NYP36" s="92"/>
      <c r="NYQ36" s="92"/>
      <c r="NYR36" s="92"/>
      <c r="NYS36" s="92"/>
      <c r="NYT36" s="92"/>
      <c r="NYU36" s="92"/>
      <c r="NYV36" s="92"/>
      <c r="NYW36" s="92"/>
      <c r="NYX36" s="92"/>
      <c r="NYY36" s="92"/>
      <c r="NYZ36" s="92"/>
      <c r="NZA36" s="92"/>
      <c r="NZB36" s="92"/>
      <c r="NZC36" s="92"/>
      <c r="NZD36" s="92"/>
      <c r="NZE36" s="92"/>
      <c r="NZF36" s="92"/>
      <c r="NZG36" s="92"/>
      <c r="NZH36" s="92"/>
      <c r="NZI36" s="92"/>
      <c r="NZJ36" s="92"/>
      <c r="NZK36" s="92"/>
      <c r="NZL36" s="92"/>
      <c r="NZM36" s="92"/>
      <c r="NZN36" s="92"/>
      <c r="NZO36" s="92"/>
      <c r="NZP36" s="92"/>
      <c r="NZQ36" s="92"/>
      <c r="NZR36" s="92"/>
      <c r="NZS36" s="92"/>
      <c r="NZT36" s="92"/>
      <c r="NZU36" s="92"/>
      <c r="NZV36" s="92"/>
      <c r="NZW36" s="92"/>
      <c r="NZX36" s="92"/>
      <c r="NZY36" s="92"/>
      <c r="NZZ36" s="92"/>
      <c r="OAA36" s="92"/>
      <c r="OAB36" s="92"/>
      <c r="OAC36" s="92"/>
      <c r="OAD36" s="92"/>
      <c r="OAE36" s="92"/>
      <c r="OAF36" s="92"/>
      <c r="OAG36" s="92"/>
      <c r="OAH36" s="92"/>
      <c r="OAI36" s="92"/>
      <c r="OAJ36" s="92"/>
      <c r="OAK36" s="92"/>
      <c r="OAL36" s="92"/>
      <c r="OAM36" s="92"/>
      <c r="OAN36" s="92"/>
      <c r="OAO36" s="92"/>
      <c r="OAP36" s="92"/>
      <c r="OAQ36" s="92"/>
      <c r="OAR36" s="92"/>
      <c r="OAS36" s="92"/>
      <c r="OAT36" s="92"/>
      <c r="OAU36" s="92"/>
      <c r="OAV36" s="92"/>
      <c r="OAW36" s="92"/>
      <c r="OAX36" s="92"/>
      <c r="OAY36" s="92"/>
      <c r="OAZ36" s="92"/>
      <c r="OBA36" s="92"/>
      <c r="OBB36" s="92"/>
      <c r="OBC36" s="92"/>
      <c r="OBD36" s="92"/>
      <c r="OBE36" s="92"/>
      <c r="OBF36" s="92"/>
      <c r="OBG36" s="92"/>
      <c r="OBH36" s="92"/>
      <c r="OBI36" s="92"/>
      <c r="OBJ36" s="92"/>
      <c r="OBK36" s="92"/>
      <c r="OBL36" s="92"/>
      <c r="OBM36" s="92"/>
      <c r="OBN36" s="92"/>
      <c r="OBO36" s="92"/>
      <c r="OBP36" s="92"/>
      <c r="OBQ36" s="92"/>
      <c r="OBR36" s="92"/>
      <c r="OBS36" s="92"/>
      <c r="OBT36" s="92"/>
      <c r="OBU36" s="92"/>
      <c r="OBV36" s="92"/>
      <c r="OBW36" s="92"/>
      <c r="OBX36" s="92"/>
      <c r="OBY36" s="92"/>
      <c r="OBZ36" s="92"/>
      <c r="OCA36" s="92"/>
      <c r="OCB36" s="92"/>
      <c r="OCC36" s="92"/>
      <c r="OCD36" s="92"/>
      <c r="OCE36" s="92"/>
      <c r="OCF36" s="92"/>
      <c r="OCG36" s="92"/>
      <c r="OCH36" s="92"/>
      <c r="OCI36" s="92"/>
      <c r="OCJ36" s="92"/>
      <c r="OCK36" s="92"/>
      <c r="OCL36" s="92"/>
      <c r="OCM36" s="92"/>
      <c r="OCN36" s="92"/>
      <c r="OCO36" s="92"/>
      <c r="OCP36" s="92"/>
      <c r="OCQ36" s="92"/>
      <c r="OCR36" s="92"/>
      <c r="OCS36" s="92"/>
      <c r="OCT36" s="92"/>
      <c r="OCU36" s="92"/>
      <c r="OCV36" s="92"/>
      <c r="OCW36" s="92"/>
      <c r="OCX36" s="92"/>
      <c r="OCY36" s="92"/>
      <c r="OCZ36" s="92"/>
      <c r="ODA36" s="92"/>
      <c r="ODB36" s="92"/>
      <c r="ODC36" s="92"/>
      <c r="ODD36" s="92"/>
      <c r="ODE36" s="92"/>
      <c r="ODF36" s="92"/>
      <c r="ODG36" s="92"/>
      <c r="ODH36" s="92"/>
      <c r="ODI36" s="92"/>
      <c r="ODJ36" s="92"/>
      <c r="ODK36" s="92"/>
      <c r="ODL36" s="92"/>
      <c r="ODM36" s="92"/>
      <c r="ODN36" s="92"/>
      <c r="ODO36" s="92"/>
      <c r="ODP36" s="92"/>
      <c r="ODQ36" s="92"/>
      <c r="ODR36" s="92"/>
      <c r="ODS36" s="92"/>
      <c r="ODT36" s="92"/>
      <c r="ODU36" s="92"/>
      <c r="ODV36" s="92"/>
      <c r="ODW36" s="92"/>
      <c r="ODX36" s="92"/>
      <c r="ODY36" s="92"/>
      <c r="ODZ36" s="92"/>
      <c r="OEA36" s="92"/>
      <c r="OEB36" s="92"/>
      <c r="OEC36" s="92"/>
      <c r="OED36" s="92"/>
      <c r="OEE36" s="92"/>
      <c r="OEF36" s="92"/>
      <c r="OEG36" s="92"/>
      <c r="OEH36" s="92"/>
      <c r="OEI36" s="92"/>
      <c r="OEJ36" s="92"/>
      <c r="OEK36" s="92"/>
      <c r="OEL36" s="92"/>
      <c r="OEM36" s="92"/>
      <c r="OEN36" s="92"/>
      <c r="OEO36" s="92"/>
      <c r="OEP36" s="92"/>
      <c r="OEQ36" s="92"/>
      <c r="OER36" s="92"/>
      <c r="OES36" s="92"/>
      <c r="OET36" s="92"/>
      <c r="OEU36" s="92"/>
      <c r="OEV36" s="92"/>
      <c r="OEW36" s="92"/>
      <c r="OEX36" s="92"/>
      <c r="OEY36" s="92"/>
      <c r="OEZ36" s="92"/>
      <c r="OFA36" s="92"/>
      <c r="OFB36" s="92"/>
      <c r="OFC36" s="92"/>
      <c r="OFD36" s="92"/>
      <c r="OFE36" s="92"/>
      <c r="OFF36" s="92"/>
      <c r="OFG36" s="92"/>
      <c r="OFH36" s="92"/>
      <c r="OFI36" s="92"/>
      <c r="OFJ36" s="92"/>
      <c r="OFK36" s="92"/>
      <c r="OFL36" s="92"/>
      <c r="OFM36" s="92"/>
      <c r="OFN36" s="92"/>
      <c r="OFO36" s="92"/>
      <c r="OFP36" s="92"/>
      <c r="OFQ36" s="92"/>
      <c r="OFR36" s="92"/>
      <c r="OFS36" s="92"/>
      <c r="OFT36" s="92"/>
      <c r="OFU36" s="92"/>
      <c r="OFV36" s="92"/>
      <c r="OFW36" s="92"/>
      <c r="OFX36" s="92"/>
      <c r="OFY36" s="92"/>
      <c r="OFZ36" s="92"/>
      <c r="OGA36" s="92"/>
      <c r="OGB36" s="92"/>
      <c r="OGC36" s="92"/>
      <c r="OGD36" s="92"/>
      <c r="OGE36" s="92"/>
      <c r="OGF36" s="92"/>
      <c r="OGG36" s="92"/>
      <c r="OGH36" s="92"/>
      <c r="OGI36" s="92"/>
      <c r="OGJ36" s="92"/>
      <c r="OGK36" s="92"/>
      <c r="OGL36" s="92"/>
      <c r="OGM36" s="92"/>
      <c r="OGN36" s="92"/>
      <c r="OGO36" s="92"/>
      <c r="OGP36" s="92"/>
      <c r="OGQ36" s="92"/>
      <c r="OGR36" s="92"/>
      <c r="OGS36" s="92"/>
      <c r="OGT36" s="92"/>
      <c r="OGU36" s="92"/>
      <c r="OGV36" s="92"/>
      <c r="OGW36" s="92"/>
      <c r="OGX36" s="92"/>
      <c r="OGY36" s="92"/>
      <c r="OGZ36" s="92"/>
      <c r="OHA36" s="92"/>
      <c r="OHB36" s="92"/>
      <c r="OHC36" s="92"/>
      <c r="OHD36" s="92"/>
      <c r="OHE36" s="92"/>
      <c r="OHF36" s="92"/>
      <c r="OHG36" s="92"/>
      <c r="OHH36" s="92"/>
      <c r="OHI36" s="92"/>
      <c r="OHJ36" s="92"/>
      <c r="OHK36" s="92"/>
      <c r="OHL36" s="92"/>
      <c r="OHM36" s="92"/>
      <c r="OHN36" s="92"/>
      <c r="OHO36" s="92"/>
      <c r="OHP36" s="92"/>
      <c r="OHQ36" s="92"/>
      <c r="OHR36" s="92"/>
      <c r="OHS36" s="92"/>
      <c r="OHT36" s="92"/>
      <c r="OHU36" s="92"/>
      <c r="OHV36" s="92"/>
      <c r="OHW36" s="92"/>
      <c r="OHX36" s="92"/>
      <c r="OHY36" s="92"/>
      <c r="OHZ36" s="92"/>
      <c r="OIA36" s="92"/>
      <c r="OIB36" s="92"/>
      <c r="OIC36" s="92"/>
      <c r="OID36" s="92"/>
      <c r="OIE36" s="92"/>
      <c r="OIF36" s="92"/>
      <c r="OIG36" s="92"/>
      <c r="OIH36" s="92"/>
      <c r="OII36" s="92"/>
      <c r="OIJ36" s="92"/>
      <c r="OIK36" s="92"/>
      <c r="OIL36" s="92"/>
      <c r="OIM36" s="92"/>
      <c r="OIN36" s="92"/>
      <c r="OIO36" s="92"/>
      <c r="OIP36" s="92"/>
      <c r="OIQ36" s="92"/>
      <c r="OIR36" s="92"/>
      <c r="OIS36" s="92"/>
      <c r="OIT36" s="92"/>
      <c r="OIU36" s="92"/>
      <c r="OIV36" s="92"/>
      <c r="OIW36" s="92"/>
      <c r="OIX36" s="92"/>
      <c r="OIY36" s="92"/>
      <c r="OIZ36" s="92"/>
      <c r="OJA36" s="92"/>
      <c r="OJB36" s="92"/>
      <c r="OJC36" s="92"/>
      <c r="OJD36" s="92"/>
      <c r="OJE36" s="92"/>
      <c r="OJF36" s="92"/>
      <c r="OJG36" s="92"/>
      <c r="OJH36" s="92"/>
      <c r="OJI36" s="92"/>
      <c r="OJJ36" s="92"/>
      <c r="OJK36" s="92"/>
      <c r="OJL36" s="92"/>
      <c r="OJM36" s="92"/>
      <c r="OJN36" s="92"/>
      <c r="OJO36" s="92"/>
      <c r="OJP36" s="92"/>
      <c r="OJQ36" s="92"/>
      <c r="OJR36" s="92"/>
      <c r="OJS36" s="92"/>
      <c r="OJT36" s="92"/>
      <c r="OJU36" s="92"/>
      <c r="OJV36" s="92"/>
      <c r="OJW36" s="92"/>
      <c r="OJX36" s="92"/>
      <c r="OJY36" s="92"/>
      <c r="OJZ36" s="92"/>
      <c r="OKA36" s="92"/>
      <c r="OKB36" s="92"/>
      <c r="OKC36" s="92"/>
      <c r="OKD36" s="92"/>
      <c r="OKE36" s="92"/>
      <c r="OKF36" s="92"/>
      <c r="OKG36" s="92"/>
      <c r="OKH36" s="92"/>
      <c r="OKI36" s="92"/>
      <c r="OKJ36" s="92"/>
      <c r="OKK36" s="92"/>
      <c r="OKL36" s="92"/>
      <c r="OKM36" s="92"/>
      <c r="OKN36" s="92"/>
      <c r="OKO36" s="92"/>
      <c r="OKP36" s="92"/>
      <c r="OKQ36" s="92"/>
      <c r="OKR36" s="92"/>
      <c r="OKS36" s="92"/>
      <c r="OKT36" s="92"/>
      <c r="OKU36" s="92"/>
      <c r="OKV36" s="92"/>
      <c r="OKW36" s="92"/>
      <c r="OKX36" s="92"/>
      <c r="OKY36" s="92"/>
      <c r="OKZ36" s="92"/>
      <c r="OLA36" s="92"/>
      <c r="OLB36" s="92"/>
      <c r="OLC36" s="92"/>
      <c r="OLD36" s="92"/>
      <c r="OLE36" s="92"/>
      <c r="OLF36" s="92"/>
      <c r="OLG36" s="92"/>
      <c r="OLH36" s="92"/>
      <c r="OLI36" s="92"/>
      <c r="OLJ36" s="92"/>
      <c r="OLK36" s="92"/>
      <c r="OLL36" s="92"/>
      <c r="OLM36" s="92"/>
      <c r="OLN36" s="92"/>
      <c r="OLO36" s="92"/>
      <c r="OLP36" s="92"/>
      <c r="OLQ36" s="92"/>
      <c r="OLR36" s="92"/>
      <c r="OLS36" s="92"/>
      <c r="OLT36" s="92"/>
      <c r="OLU36" s="92"/>
      <c r="OLV36" s="92"/>
      <c r="OLW36" s="92"/>
      <c r="OLX36" s="92"/>
      <c r="OLY36" s="92"/>
      <c r="OLZ36" s="92"/>
      <c r="OMA36" s="92"/>
      <c r="OMB36" s="92"/>
      <c r="OMC36" s="92"/>
      <c r="OMD36" s="92"/>
      <c r="OME36" s="92"/>
      <c r="OMF36" s="92"/>
      <c r="OMG36" s="92"/>
      <c r="OMH36" s="92"/>
      <c r="OMI36" s="92"/>
      <c r="OMJ36" s="92"/>
      <c r="OMK36" s="92"/>
      <c r="OML36" s="92"/>
      <c r="OMM36" s="92"/>
      <c r="OMN36" s="92"/>
      <c r="OMO36" s="92"/>
      <c r="OMP36" s="92"/>
      <c r="OMQ36" s="92"/>
      <c r="OMR36" s="92"/>
      <c r="OMS36" s="92"/>
      <c r="OMT36" s="92"/>
      <c r="OMU36" s="92"/>
      <c r="OMV36" s="92"/>
      <c r="OMW36" s="92"/>
      <c r="OMX36" s="92"/>
      <c r="OMY36" s="92"/>
      <c r="OMZ36" s="92"/>
      <c r="ONA36" s="92"/>
      <c r="ONB36" s="92"/>
      <c r="ONC36" s="92"/>
      <c r="OND36" s="92"/>
      <c r="ONE36" s="92"/>
      <c r="ONF36" s="92"/>
      <c r="ONG36" s="92"/>
      <c r="ONH36" s="92"/>
      <c r="ONI36" s="92"/>
      <c r="ONJ36" s="92"/>
      <c r="ONK36" s="92"/>
      <c r="ONL36" s="92"/>
      <c r="ONM36" s="92"/>
      <c r="ONN36" s="92"/>
      <c r="ONO36" s="92"/>
      <c r="ONP36" s="92"/>
      <c r="ONQ36" s="92"/>
      <c r="ONR36" s="92"/>
      <c r="ONS36" s="92"/>
      <c r="ONT36" s="92"/>
      <c r="ONU36" s="92"/>
      <c r="ONV36" s="92"/>
      <c r="ONW36" s="92"/>
      <c r="ONX36" s="92"/>
      <c r="ONY36" s="92"/>
      <c r="ONZ36" s="92"/>
      <c r="OOA36" s="92"/>
      <c r="OOB36" s="92"/>
      <c r="OOC36" s="92"/>
      <c r="OOD36" s="92"/>
      <c r="OOE36" s="92"/>
      <c r="OOF36" s="92"/>
      <c r="OOG36" s="92"/>
      <c r="OOH36" s="92"/>
      <c r="OOI36" s="92"/>
      <c r="OOJ36" s="92"/>
      <c r="OOK36" s="92"/>
      <c r="OOL36" s="92"/>
      <c r="OOM36" s="92"/>
      <c r="OON36" s="92"/>
      <c r="OOO36" s="92"/>
      <c r="OOP36" s="92"/>
      <c r="OOQ36" s="92"/>
      <c r="OOR36" s="92"/>
      <c r="OOS36" s="92"/>
      <c r="OOT36" s="92"/>
      <c r="OOU36" s="92"/>
      <c r="OOV36" s="92"/>
      <c r="OOW36" s="92"/>
      <c r="OOX36" s="92"/>
      <c r="OOY36" s="92"/>
      <c r="OOZ36" s="92"/>
      <c r="OPA36" s="92"/>
      <c r="OPB36" s="92"/>
      <c r="OPC36" s="92"/>
      <c r="OPD36" s="92"/>
      <c r="OPE36" s="92"/>
      <c r="OPF36" s="92"/>
      <c r="OPG36" s="92"/>
      <c r="OPH36" s="92"/>
      <c r="OPI36" s="92"/>
      <c r="OPJ36" s="92"/>
      <c r="OPK36" s="92"/>
      <c r="OPL36" s="92"/>
      <c r="OPM36" s="92"/>
      <c r="OPN36" s="92"/>
      <c r="OPO36" s="92"/>
      <c r="OPP36" s="92"/>
      <c r="OPQ36" s="92"/>
      <c r="OPR36" s="92"/>
      <c r="OPS36" s="92"/>
      <c r="OPT36" s="92"/>
      <c r="OPU36" s="92"/>
      <c r="OPV36" s="92"/>
      <c r="OPW36" s="92"/>
      <c r="OPX36" s="92"/>
      <c r="OPY36" s="92"/>
      <c r="OPZ36" s="92"/>
      <c r="OQA36" s="92"/>
      <c r="OQB36" s="92"/>
      <c r="OQC36" s="92"/>
      <c r="OQD36" s="92"/>
      <c r="OQE36" s="92"/>
      <c r="OQF36" s="92"/>
      <c r="OQG36" s="92"/>
      <c r="OQH36" s="92"/>
      <c r="OQI36" s="92"/>
      <c r="OQJ36" s="92"/>
      <c r="OQK36" s="92"/>
      <c r="OQL36" s="92"/>
      <c r="OQM36" s="92"/>
      <c r="OQN36" s="92"/>
      <c r="OQO36" s="92"/>
      <c r="OQP36" s="92"/>
      <c r="OQQ36" s="92"/>
      <c r="OQR36" s="92"/>
      <c r="OQS36" s="92"/>
      <c r="OQT36" s="92"/>
      <c r="OQU36" s="92"/>
      <c r="OQV36" s="92"/>
      <c r="OQW36" s="92"/>
      <c r="OQX36" s="92"/>
      <c r="OQY36" s="92"/>
      <c r="OQZ36" s="92"/>
      <c r="ORA36" s="92"/>
      <c r="ORB36" s="92"/>
      <c r="ORC36" s="92"/>
      <c r="ORD36" s="92"/>
      <c r="ORE36" s="92"/>
      <c r="ORF36" s="92"/>
      <c r="ORG36" s="92"/>
      <c r="ORH36" s="92"/>
      <c r="ORI36" s="92"/>
      <c r="ORJ36" s="92"/>
      <c r="ORK36" s="92"/>
      <c r="ORL36" s="92"/>
      <c r="ORM36" s="92"/>
      <c r="ORN36" s="92"/>
      <c r="ORO36" s="92"/>
      <c r="ORP36" s="92"/>
      <c r="ORQ36" s="92"/>
      <c r="ORR36" s="92"/>
      <c r="ORS36" s="92"/>
      <c r="ORT36" s="92"/>
      <c r="ORU36" s="92"/>
      <c r="ORV36" s="92"/>
      <c r="ORW36" s="92"/>
      <c r="ORX36" s="92"/>
      <c r="ORY36" s="92"/>
      <c r="ORZ36" s="92"/>
      <c r="OSA36" s="92"/>
      <c r="OSB36" s="92"/>
      <c r="OSC36" s="92"/>
      <c r="OSD36" s="92"/>
      <c r="OSE36" s="92"/>
      <c r="OSF36" s="92"/>
      <c r="OSG36" s="92"/>
      <c r="OSH36" s="92"/>
      <c r="OSI36" s="92"/>
      <c r="OSJ36" s="92"/>
      <c r="OSK36" s="92"/>
      <c r="OSL36" s="92"/>
      <c r="OSM36" s="92"/>
      <c r="OSN36" s="92"/>
      <c r="OSO36" s="92"/>
      <c r="OSP36" s="92"/>
      <c r="OSQ36" s="92"/>
      <c r="OSR36" s="92"/>
      <c r="OSS36" s="92"/>
      <c r="OST36" s="92"/>
      <c r="OSU36" s="92"/>
      <c r="OSV36" s="92"/>
      <c r="OSW36" s="92"/>
      <c r="OSX36" s="92"/>
      <c r="OSY36" s="92"/>
      <c r="OSZ36" s="92"/>
      <c r="OTA36" s="92"/>
      <c r="OTB36" s="92"/>
      <c r="OTC36" s="92"/>
      <c r="OTD36" s="92"/>
      <c r="OTE36" s="92"/>
      <c r="OTF36" s="92"/>
      <c r="OTG36" s="92"/>
      <c r="OTH36" s="92"/>
      <c r="OTI36" s="92"/>
      <c r="OTJ36" s="92"/>
      <c r="OTK36" s="92"/>
      <c r="OTL36" s="92"/>
      <c r="OTM36" s="92"/>
      <c r="OTN36" s="92"/>
      <c r="OTO36" s="92"/>
      <c r="OTP36" s="92"/>
      <c r="OTQ36" s="92"/>
      <c r="OTR36" s="92"/>
      <c r="OTS36" s="92"/>
      <c r="OTT36" s="92"/>
      <c r="OTU36" s="92"/>
      <c r="OTV36" s="92"/>
      <c r="OTW36" s="92"/>
      <c r="OTX36" s="92"/>
      <c r="OTY36" s="92"/>
      <c r="OTZ36" s="92"/>
      <c r="OUA36" s="92"/>
      <c r="OUB36" s="92"/>
      <c r="OUC36" s="92"/>
      <c r="OUD36" s="92"/>
      <c r="OUE36" s="92"/>
      <c r="OUF36" s="92"/>
      <c r="OUG36" s="92"/>
      <c r="OUH36" s="92"/>
      <c r="OUI36" s="92"/>
      <c r="OUJ36" s="92"/>
      <c r="OUK36" s="92"/>
      <c r="OUL36" s="92"/>
      <c r="OUM36" s="92"/>
      <c r="OUN36" s="92"/>
      <c r="OUO36" s="92"/>
      <c r="OUP36" s="92"/>
      <c r="OUQ36" s="92"/>
      <c r="OUR36" s="92"/>
      <c r="OUS36" s="92"/>
      <c r="OUT36" s="92"/>
      <c r="OUU36" s="92"/>
      <c r="OUV36" s="92"/>
      <c r="OUW36" s="92"/>
      <c r="OUX36" s="92"/>
      <c r="OUY36" s="92"/>
      <c r="OUZ36" s="92"/>
      <c r="OVA36" s="92"/>
      <c r="OVB36" s="92"/>
      <c r="OVC36" s="92"/>
      <c r="OVD36" s="92"/>
      <c r="OVE36" s="92"/>
      <c r="OVF36" s="92"/>
      <c r="OVG36" s="92"/>
      <c r="OVH36" s="92"/>
      <c r="OVI36" s="92"/>
      <c r="OVJ36" s="92"/>
      <c r="OVK36" s="92"/>
      <c r="OVL36" s="92"/>
      <c r="OVM36" s="92"/>
      <c r="OVN36" s="92"/>
      <c r="OVO36" s="92"/>
      <c r="OVP36" s="92"/>
      <c r="OVQ36" s="92"/>
      <c r="OVR36" s="92"/>
      <c r="OVS36" s="92"/>
      <c r="OVT36" s="92"/>
      <c r="OVU36" s="92"/>
      <c r="OVV36" s="92"/>
      <c r="OVW36" s="92"/>
      <c r="OVX36" s="92"/>
      <c r="OVY36" s="92"/>
      <c r="OVZ36" s="92"/>
      <c r="OWA36" s="92"/>
      <c r="OWB36" s="92"/>
      <c r="OWC36" s="92"/>
      <c r="OWD36" s="92"/>
      <c r="OWE36" s="92"/>
      <c r="OWF36" s="92"/>
      <c r="OWG36" s="92"/>
      <c r="OWH36" s="92"/>
      <c r="OWI36" s="92"/>
      <c r="OWJ36" s="92"/>
      <c r="OWK36" s="92"/>
      <c r="OWL36" s="92"/>
      <c r="OWM36" s="92"/>
      <c r="OWN36" s="92"/>
      <c r="OWO36" s="92"/>
      <c r="OWP36" s="92"/>
      <c r="OWQ36" s="92"/>
      <c r="OWR36" s="92"/>
      <c r="OWS36" s="92"/>
      <c r="OWT36" s="92"/>
      <c r="OWU36" s="92"/>
      <c r="OWV36" s="92"/>
      <c r="OWW36" s="92"/>
      <c r="OWX36" s="92"/>
      <c r="OWY36" s="92"/>
      <c r="OWZ36" s="92"/>
      <c r="OXA36" s="92"/>
      <c r="OXB36" s="92"/>
      <c r="OXC36" s="92"/>
      <c r="OXD36" s="92"/>
      <c r="OXE36" s="92"/>
      <c r="OXF36" s="92"/>
      <c r="OXG36" s="92"/>
      <c r="OXH36" s="92"/>
      <c r="OXI36" s="92"/>
      <c r="OXJ36" s="92"/>
      <c r="OXK36" s="92"/>
      <c r="OXL36" s="92"/>
      <c r="OXM36" s="92"/>
      <c r="OXN36" s="92"/>
      <c r="OXO36" s="92"/>
      <c r="OXP36" s="92"/>
      <c r="OXQ36" s="92"/>
      <c r="OXR36" s="92"/>
      <c r="OXS36" s="92"/>
      <c r="OXT36" s="92"/>
      <c r="OXU36" s="92"/>
      <c r="OXV36" s="92"/>
      <c r="OXW36" s="92"/>
      <c r="OXX36" s="92"/>
      <c r="OXY36" s="92"/>
      <c r="OXZ36" s="92"/>
      <c r="OYA36" s="92"/>
      <c r="OYB36" s="92"/>
      <c r="OYC36" s="92"/>
      <c r="OYD36" s="92"/>
      <c r="OYE36" s="92"/>
      <c r="OYF36" s="92"/>
      <c r="OYG36" s="92"/>
      <c r="OYH36" s="92"/>
      <c r="OYI36" s="92"/>
      <c r="OYJ36" s="92"/>
      <c r="OYK36" s="92"/>
      <c r="OYL36" s="92"/>
      <c r="OYM36" s="92"/>
      <c r="OYN36" s="92"/>
      <c r="OYO36" s="92"/>
      <c r="OYP36" s="92"/>
      <c r="OYQ36" s="92"/>
      <c r="OYR36" s="92"/>
      <c r="OYS36" s="92"/>
      <c r="OYT36" s="92"/>
      <c r="OYU36" s="92"/>
      <c r="OYV36" s="92"/>
      <c r="OYW36" s="92"/>
      <c r="OYX36" s="92"/>
      <c r="OYY36" s="92"/>
      <c r="OYZ36" s="92"/>
      <c r="OZA36" s="92"/>
      <c r="OZB36" s="92"/>
      <c r="OZC36" s="92"/>
      <c r="OZD36" s="92"/>
      <c r="OZE36" s="92"/>
      <c r="OZF36" s="92"/>
      <c r="OZG36" s="92"/>
      <c r="OZH36" s="92"/>
      <c r="OZI36" s="92"/>
      <c r="OZJ36" s="92"/>
      <c r="OZK36" s="92"/>
      <c r="OZL36" s="92"/>
      <c r="OZM36" s="92"/>
      <c r="OZN36" s="92"/>
      <c r="OZO36" s="92"/>
      <c r="OZP36" s="92"/>
      <c r="OZQ36" s="92"/>
      <c r="OZR36" s="92"/>
      <c r="OZS36" s="92"/>
      <c r="OZT36" s="92"/>
      <c r="OZU36" s="92"/>
      <c r="OZV36" s="92"/>
      <c r="OZW36" s="92"/>
      <c r="OZX36" s="92"/>
      <c r="OZY36" s="92"/>
      <c r="OZZ36" s="92"/>
      <c r="PAA36" s="92"/>
      <c r="PAB36" s="92"/>
      <c r="PAC36" s="92"/>
      <c r="PAD36" s="92"/>
      <c r="PAE36" s="92"/>
      <c r="PAF36" s="92"/>
      <c r="PAG36" s="92"/>
      <c r="PAH36" s="92"/>
      <c r="PAI36" s="92"/>
      <c r="PAJ36" s="92"/>
      <c r="PAK36" s="92"/>
      <c r="PAL36" s="92"/>
      <c r="PAM36" s="92"/>
      <c r="PAN36" s="92"/>
      <c r="PAO36" s="92"/>
      <c r="PAP36" s="92"/>
      <c r="PAQ36" s="92"/>
      <c r="PAR36" s="92"/>
      <c r="PAS36" s="92"/>
      <c r="PAT36" s="92"/>
      <c r="PAU36" s="92"/>
      <c r="PAV36" s="92"/>
      <c r="PAW36" s="92"/>
      <c r="PAX36" s="92"/>
      <c r="PAY36" s="92"/>
      <c r="PAZ36" s="92"/>
      <c r="PBA36" s="92"/>
      <c r="PBB36" s="92"/>
      <c r="PBC36" s="92"/>
      <c r="PBD36" s="92"/>
      <c r="PBE36" s="92"/>
      <c r="PBF36" s="92"/>
      <c r="PBG36" s="92"/>
      <c r="PBH36" s="92"/>
      <c r="PBI36" s="92"/>
      <c r="PBJ36" s="92"/>
      <c r="PBK36" s="92"/>
      <c r="PBL36" s="92"/>
      <c r="PBM36" s="92"/>
      <c r="PBN36" s="92"/>
      <c r="PBO36" s="92"/>
      <c r="PBP36" s="92"/>
      <c r="PBQ36" s="92"/>
      <c r="PBR36" s="92"/>
      <c r="PBS36" s="92"/>
      <c r="PBT36" s="92"/>
      <c r="PBU36" s="92"/>
      <c r="PBV36" s="92"/>
      <c r="PBW36" s="92"/>
      <c r="PBX36" s="92"/>
      <c r="PBY36" s="92"/>
      <c r="PBZ36" s="92"/>
      <c r="PCA36" s="92"/>
      <c r="PCB36" s="92"/>
      <c r="PCC36" s="92"/>
      <c r="PCD36" s="92"/>
      <c r="PCE36" s="92"/>
      <c r="PCF36" s="92"/>
      <c r="PCG36" s="92"/>
      <c r="PCH36" s="92"/>
      <c r="PCI36" s="92"/>
      <c r="PCJ36" s="92"/>
      <c r="PCK36" s="92"/>
      <c r="PCL36" s="92"/>
      <c r="PCM36" s="92"/>
      <c r="PCN36" s="92"/>
      <c r="PCO36" s="92"/>
      <c r="PCP36" s="92"/>
      <c r="PCQ36" s="92"/>
      <c r="PCR36" s="92"/>
      <c r="PCS36" s="92"/>
      <c r="PCT36" s="92"/>
      <c r="PCU36" s="92"/>
      <c r="PCV36" s="92"/>
      <c r="PCW36" s="92"/>
      <c r="PCX36" s="92"/>
      <c r="PCY36" s="92"/>
      <c r="PCZ36" s="92"/>
      <c r="PDA36" s="92"/>
      <c r="PDB36" s="92"/>
      <c r="PDC36" s="92"/>
      <c r="PDD36" s="92"/>
      <c r="PDE36" s="92"/>
      <c r="PDF36" s="92"/>
      <c r="PDG36" s="92"/>
      <c r="PDH36" s="92"/>
      <c r="PDI36" s="92"/>
      <c r="PDJ36" s="92"/>
      <c r="PDK36" s="92"/>
      <c r="PDL36" s="92"/>
      <c r="PDM36" s="92"/>
      <c r="PDN36" s="92"/>
      <c r="PDO36" s="92"/>
      <c r="PDP36" s="92"/>
      <c r="PDQ36" s="92"/>
      <c r="PDR36" s="92"/>
      <c r="PDS36" s="92"/>
      <c r="PDT36" s="92"/>
      <c r="PDU36" s="92"/>
      <c r="PDV36" s="92"/>
      <c r="PDW36" s="92"/>
      <c r="PDX36" s="92"/>
      <c r="PDY36" s="92"/>
      <c r="PDZ36" s="92"/>
      <c r="PEA36" s="92"/>
      <c r="PEB36" s="92"/>
      <c r="PEC36" s="92"/>
      <c r="PED36" s="92"/>
      <c r="PEE36" s="92"/>
      <c r="PEF36" s="92"/>
      <c r="PEG36" s="92"/>
      <c r="PEH36" s="92"/>
      <c r="PEI36" s="92"/>
      <c r="PEJ36" s="92"/>
      <c r="PEK36" s="92"/>
      <c r="PEL36" s="92"/>
      <c r="PEM36" s="92"/>
      <c r="PEN36" s="92"/>
      <c r="PEO36" s="92"/>
      <c r="PEP36" s="92"/>
      <c r="PEQ36" s="92"/>
      <c r="PER36" s="92"/>
      <c r="PES36" s="92"/>
      <c r="PET36" s="92"/>
      <c r="PEU36" s="92"/>
      <c r="PEV36" s="92"/>
      <c r="PEW36" s="92"/>
      <c r="PEX36" s="92"/>
      <c r="PEY36" s="92"/>
      <c r="PEZ36" s="92"/>
      <c r="PFA36" s="92"/>
      <c r="PFB36" s="92"/>
      <c r="PFC36" s="92"/>
      <c r="PFD36" s="92"/>
      <c r="PFE36" s="92"/>
      <c r="PFF36" s="92"/>
      <c r="PFG36" s="92"/>
      <c r="PFH36" s="92"/>
      <c r="PFI36" s="92"/>
      <c r="PFJ36" s="92"/>
      <c r="PFK36" s="92"/>
      <c r="PFL36" s="92"/>
      <c r="PFM36" s="92"/>
      <c r="PFN36" s="92"/>
      <c r="PFO36" s="92"/>
      <c r="PFP36" s="92"/>
      <c r="PFQ36" s="92"/>
      <c r="PFR36" s="92"/>
      <c r="PFS36" s="92"/>
      <c r="PFT36" s="92"/>
      <c r="PFU36" s="92"/>
      <c r="PFV36" s="92"/>
      <c r="PFW36" s="92"/>
      <c r="PFX36" s="92"/>
      <c r="PFY36" s="92"/>
      <c r="PFZ36" s="92"/>
      <c r="PGA36" s="92"/>
      <c r="PGB36" s="92"/>
      <c r="PGC36" s="92"/>
      <c r="PGD36" s="92"/>
      <c r="PGE36" s="92"/>
      <c r="PGF36" s="92"/>
      <c r="PGG36" s="92"/>
      <c r="PGH36" s="92"/>
      <c r="PGI36" s="92"/>
      <c r="PGJ36" s="92"/>
      <c r="PGK36" s="92"/>
      <c r="PGL36" s="92"/>
      <c r="PGM36" s="92"/>
      <c r="PGN36" s="92"/>
      <c r="PGO36" s="92"/>
      <c r="PGP36" s="92"/>
      <c r="PGQ36" s="92"/>
      <c r="PGR36" s="92"/>
      <c r="PGS36" s="92"/>
      <c r="PGT36" s="92"/>
      <c r="PGU36" s="92"/>
      <c r="PGV36" s="92"/>
      <c r="PGW36" s="92"/>
      <c r="PGX36" s="92"/>
      <c r="PGY36" s="92"/>
      <c r="PGZ36" s="92"/>
      <c r="PHA36" s="92"/>
      <c r="PHB36" s="92"/>
      <c r="PHC36" s="92"/>
      <c r="PHD36" s="92"/>
      <c r="PHE36" s="92"/>
      <c r="PHF36" s="92"/>
      <c r="PHG36" s="92"/>
      <c r="PHH36" s="92"/>
      <c r="PHI36" s="92"/>
      <c r="PHJ36" s="92"/>
      <c r="PHK36" s="92"/>
      <c r="PHL36" s="92"/>
      <c r="PHM36" s="92"/>
      <c r="PHN36" s="92"/>
      <c r="PHO36" s="92"/>
      <c r="PHP36" s="92"/>
      <c r="PHQ36" s="92"/>
      <c r="PHR36" s="92"/>
      <c r="PHS36" s="92"/>
      <c r="PHT36" s="92"/>
      <c r="PHU36" s="92"/>
      <c r="PHV36" s="92"/>
      <c r="PHW36" s="92"/>
      <c r="PHX36" s="92"/>
      <c r="PHY36" s="92"/>
      <c r="PHZ36" s="92"/>
      <c r="PIA36" s="92"/>
      <c r="PIB36" s="92"/>
      <c r="PIC36" s="92"/>
      <c r="PID36" s="92"/>
      <c r="PIE36" s="92"/>
      <c r="PIF36" s="92"/>
      <c r="PIG36" s="92"/>
      <c r="PIH36" s="92"/>
      <c r="PII36" s="92"/>
      <c r="PIJ36" s="92"/>
      <c r="PIK36" s="92"/>
      <c r="PIL36" s="92"/>
      <c r="PIM36" s="92"/>
      <c r="PIN36" s="92"/>
      <c r="PIO36" s="92"/>
      <c r="PIP36" s="92"/>
      <c r="PIQ36" s="92"/>
      <c r="PIR36" s="92"/>
      <c r="PIS36" s="92"/>
      <c r="PIT36" s="92"/>
      <c r="PIU36" s="92"/>
      <c r="PIV36" s="92"/>
      <c r="PIW36" s="92"/>
      <c r="PIX36" s="92"/>
      <c r="PIY36" s="92"/>
      <c r="PIZ36" s="92"/>
      <c r="PJA36" s="92"/>
      <c r="PJB36" s="92"/>
      <c r="PJC36" s="92"/>
      <c r="PJD36" s="92"/>
      <c r="PJE36" s="92"/>
      <c r="PJF36" s="92"/>
      <c r="PJG36" s="92"/>
      <c r="PJH36" s="92"/>
      <c r="PJI36" s="92"/>
      <c r="PJJ36" s="92"/>
      <c r="PJK36" s="92"/>
      <c r="PJL36" s="92"/>
      <c r="PJM36" s="92"/>
      <c r="PJN36" s="92"/>
      <c r="PJO36" s="92"/>
      <c r="PJP36" s="92"/>
      <c r="PJQ36" s="92"/>
      <c r="PJR36" s="92"/>
      <c r="PJS36" s="92"/>
      <c r="PJT36" s="92"/>
      <c r="PJU36" s="92"/>
      <c r="PJV36" s="92"/>
      <c r="PJW36" s="92"/>
      <c r="PJX36" s="92"/>
      <c r="PJY36" s="92"/>
      <c r="PJZ36" s="92"/>
      <c r="PKA36" s="92"/>
      <c r="PKB36" s="92"/>
      <c r="PKC36" s="92"/>
      <c r="PKD36" s="92"/>
      <c r="PKE36" s="92"/>
      <c r="PKF36" s="92"/>
      <c r="PKG36" s="92"/>
      <c r="PKH36" s="92"/>
      <c r="PKI36" s="92"/>
      <c r="PKJ36" s="92"/>
      <c r="PKK36" s="92"/>
      <c r="PKL36" s="92"/>
      <c r="PKM36" s="92"/>
      <c r="PKN36" s="92"/>
      <c r="PKO36" s="92"/>
      <c r="PKP36" s="92"/>
      <c r="PKQ36" s="92"/>
      <c r="PKR36" s="92"/>
      <c r="PKS36" s="92"/>
      <c r="PKT36" s="92"/>
      <c r="PKU36" s="92"/>
      <c r="PKV36" s="92"/>
      <c r="PKW36" s="92"/>
      <c r="PKX36" s="92"/>
      <c r="PKY36" s="92"/>
      <c r="PKZ36" s="92"/>
      <c r="PLA36" s="92"/>
      <c r="PLB36" s="92"/>
      <c r="PLC36" s="92"/>
      <c r="PLD36" s="92"/>
      <c r="PLE36" s="92"/>
      <c r="PLF36" s="92"/>
      <c r="PLG36" s="92"/>
      <c r="PLH36" s="92"/>
      <c r="PLI36" s="92"/>
      <c r="PLJ36" s="92"/>
      <c r="PLK36" s="92"/>
      <c r="PLL36" s="92"/>
      <c r="PLM36" s="92"/>
      <c r="PLN36" s="92"/>
      <c r="PLO36" s="92"/>
      <c r="PLP36" s="92"/>
      <c r="PLQ36" s="92"/>
      <c r="PLR36" s="92"/>
      <c r="PLS36" s="92"/>
      <c r="PLT36" s="92"/>
      <c r="PLU36" s="92"/>
      <c r="PLV36" s="92"/>
      <c r="PLW36" s="92"/>
      <c r="PLX36" s="92"/>
      <c r="PLY36" s="92"/>
      <c r="PLZ36" s="92"/>
      <c r="PMA36" s="92"/>
      <c r="PMB36" s="92"/>
      <c r="PMC36" s="92"/>
      <c r="PMD36" s="92"/>
      <c r="PME36" s="92"/>
      <c r="PMF36" s="92"/>
      <c r="PMG36" s="92"/>
      <c r="PMH36" s="92"/>
      <c r="PMI36" s="92"/>
      <c r="PMJ36" s="92"/>
      <c r="PMK36" s="92"/>
      <c r="PML36" s="92"/>
      <c r="PMM36" s="92"/>
      <c r="PMN36" s="92"/>
      <c r="PMO36" s="92"/>
      <c r="PMP36" s="92"/>
      <c r="PMQ36" s="92"/>
      <c r="PMR36" s="92"/>
      <c r="PMS36" s="92"/>
      <c r="PMT36" s="92"/>
      <c r="PMU36" s="92"/>
      <c r="PMV36" s="92"/>
      <c r="PMW36" s="92"/>
      <c r="PMX36" s="92"/>
      <c r="PMY36" s="92"/>
      <c r="PMZ36" s="92"/>
      <c r="PNA36" s="92"/>
      <c r="PNB36" s="92"/>
      <c r="PNC36" s="92"/>
      <c r="PND36" s="92"/>
      <c r="PNE36" s="92"/>
      <c r="PNF36" s="92"/>
      <c r="PNG36" s="92"/>
      <c r="PNH36" s="92"/>
      <c r="PNI36" s="92"/>
      <c r="PNJ36" s="92"/>
      <c r="PNK36" s="92"/>
      <c r="PNL36" s="92"/>
      <c r="PNM36" s="92"/>
      <c r="PNN36" s="92"/>
      <c r="PNO36" s="92"/>
      <c r="PNP36" s="92"/>
      <c r="PNQ36" s="92"/>
      <c r="PNR36" s="92"/>
      <c r="PNS36" s="92"/>
      <c r="PNT36" s="92"/>
      <c r="PNU36" s="92"/>
      <c r="PNV36" s="92"/>
      <c r="PNW36" s="92"/>
      <c r="PNX36" s="92"/>
      <c r="PNY36" s="92"/>
      <c r="PNZ36" s="92"/>
      <c r="POA36" s="92"/>
      <c r="POB36" s="92"/>
      <c r="POC36" s="92"/>
      <c r="POD36" s="92"/>
      <c r="POE36" s="92"/>
      <c r="POF36" s="92"/>
      <c r="POG36" s="92"/>
      <c r="POH36" s="92"/>
      <c r="POI36" s="92"/>
      <c r="POJ36" s="92"/>
      <c r="POK36" s="92"/>
      <c r="POL36" s="92"/>
      <c r="POM36" s="92"/>
      <c r="PON36" s="92"/>
      <c r="POO36" s="92"/>
      <c r="POP36" s="92"/>
      <c r="POQ36" s="92"/>
      <c r="POR36" s="92"/>
      <c r="POS36" s="92"/>
      <c r="POT36" s="92"/>
      <c r="POU36" s="92"/>
      <c r="POV36" s="92"/>
      <c r="POW36" s="92"/>
      <c r="POX36" s="92"/>
      <c r="POY36" s="92"/>
      <c r="POZ36" s="92"/>
      <c r="PPA36" s="92"/>
      <c r="PPB36" s="92"/>
      <c r="PPC36" s="92"/>
      <c r="PPD36" s="92"/>
      <c r="PPE36" s="92"/>
      <c r="PPF36" s="92"/>
      <c r="PPG36" s="92"/>
      <c r="PPH36" s="92"/>
      <c r="PPI36" s="92"/>
      <c r="PPJ36" s="92"/>
      <c r="PPK36" s="92"/>
      <c r="PPL36" s="92"/>
      <c r="PPM36" s="92"/>
      <c r="PPN36" s="92"/>
      <c r="PPO36" s="92"/>
      <c r="PPP36" s="92"/>
      <c r="PPQ36" s="92"/>
      <c r="PPR36" s="92"/>
      <c r="PPS36" s="92"/>
      <c r="PPT36" s="92"/>
      <c r="PPU36" s="92"/>
      <c r="PPV36" s="92"/>
      <c r="PPW36" s="92"/>
      <c r="PPX36" s="92"/>
      <c r="PPY36" s="92"/>
      <c r="PPZ36" s="92"/>
      <c r="PQA36" s="92"/>
      <c r="PQB36" s="92"/>
      <c r="PQC36" s="92"/>
      <c r="PQD36" s="92"/>
      <c r="PQE36" s="92"/>
      <c r="PQF36" s="92"/>
      <c r="PQG36" s="92"/>
      <c r="PQH36" s="92"/>
      <c r="PQI36" s="92"/>
      <c r="PQJ36" s="92"/>
      <c r="PQK36" s="92"/>
      <c r="PQL36" s="92"/>
      <c r="PQM36" s="92"/>
      <c r="PQN36" s="92"/>
      <c r="PQO36" s="92"/>
      <c r="PQP36" s="92"/>
      <c r="PQQ36" s="92"/>
      <c r="PQR36" s="92"/>
      <c r="PQS36" s="92"/>
      <c r="PQT36" s="92"/>
      <c r="PQU36" s="92"/>
      <c r="PQV36" s="92"/>
      <c r="PQW36" s="92"/>
      <c r="PQX36" s="92"/>
      <c r="PQY36" s="92"/>
      <c r="PQZ36" s="92"/>
      <c r="PRA36" s="92"/>
      <c r="PRB36" s="92"/>
      <c r="PRC36" s="92"/>
      <c r="PRD36" s="92"/>
      <c r="PRE36" s="92"/>
      <c r="PRF36" s="92"/>
      <c r="PRG36" s="92"/>
      <c r="PRH36" s="92"/>
      <c r="PRI36" s="92"/>
      <c r="PRJ36" s="92"/>
      <c r="PRK36" s="92"/>
      <c r="PRL36" s="92"/>
      <c r="PRM36" s="92"/>
      <c r="PRN36" s="92"/>
      <c r="PRO36" s="92"/>
      <c r="PRP36" s="92"/>
      <c r="PRQ36" s="92"/>
      <c r="PRR36" s="92"/>
      <c r="PRS36" s="92"/>
      <c r="PRT36" s="92"/>
      <c r="PRU36" s="92"/>
      <c r="PRV36" s="92"/>
      <c r="PRW36" s="92"/>
      <c r="PRX36" s="92"/>
      <c r="PRY36" s="92"/>
      <c r="PRZ36" s="92"/>
      <c r="PSA36" s="92"/>
      <c r="PSB36" s="92"/>
      <c r="PSC36" s="92"/>
      <c r="PSD36" s="92"/>
      <c r="PSE36" s="92"/>
      <c r="PSF36" s="92"/>
      <c r="PSG36" s="92"/>
      <c r="PSH36" s="92"/>
      <c r="PSI36" s="92"/>
      <c r="PSJ36" s="92"/>
      <c r="PSK36" s="92"/>
      <c r="PSL36" s="92"/>
      <c r="PSM36" s="92"/>
      <c r="PSN36" s="92"/>
      <c r="PSO36" s="92"/>
      <c r="PSP36" s="92"/>
      <c r="PSQ36" s="92"/>
      <c r="PSR36" s="92"/>
      <c r="PSS36" s="92"/>
      <c r="PST36" s="92"/>
      <c r="PSU36" s="92"/>
      <c r="PSV36" s="92"/>
      <c r="PSW36" s="92"/>
      <c r="PSX36" s="92"/>
      <c r="PSY36" s="92"/>
      <c r="PSZ36" s="92"/>
      <c r="PTA36" s="92"/>
      <c r="PTB36" s="92"/>
      <c r="PTC36" s="92"/>
      <c r="PTD36" s="92"/>
      <c r="PTE36" s="92"/>
      <c r="PTF36" s="92"/>
      <c r="PTG36" s="92"/>
      <c r="PTH36" s="92"/>
      <c r="PTI36" s="92"/>
      <c r="PTJ36" s="92"/>
      <c r="PTK36" s="92"/>
      <c r="PTL36" s="92"/>
      <c r="PTM36" s="92"/>
      <c r="PTN36" s="92"/>
      <c r="PTO36" s="92"/>
      <c r="PTP36" s="92"/>
      <c r="PTQ36" s="92"/>
      <c r="PTR36" s="92"/>
      <c r="PTS36" s="92"/>
      <c r="PTT36" s="92"/>
      <c r="PTU36" s="92"/>
      <c r="PTV36" s="92"/>
      <c r="PTW36" s="92"/>
      <c r="PTX36" s="92"/>
      <c r="PTY36" s="92"/>
      <c r="PTZ36" s="92"/>
      <c r="PUA36" s="92"/>
      <c r="PUB36" s="92"/>
      <c r="PUC36" s="92"/>
      <c r="PUD36" s="92"/>
      <c r="PUE36" s="92"/>
      <c r="PUF36" s="92"/>
      <c r="PUG36" s="92"/>
      <c r="PUH36" s="92"/>
      <c r="PUI36" s="92"/>
      <c r="PUJ36" s="92"/>
      <c r="PUK36" s="92"/>
      <c r="PUL36" s="92"/>
      <c r="PUM36" s="92"/>
      <c r="PUN36" s="92"/>
      <c r="PUO36" s="92"/>
      <c r="PUP36" s="92"/>
      <c r="PUQ36" s="92"/>
      <c r="PUR36" s="92"/>
      <c r="PUS36" s="92"/>
      <c r="PUT36" s="92"/>
      <c r="PUU36" s="92"/>
      <c r="PUV36" s="92"/>
      <c r="PUW36" s="92"/>
      <c r="PUX36" s="92"/>
      <c r="PUY36" s="92"/>
      <c r="PUZ36" s="92"/>
      <c r="PVA36" s="92"/>
      <c r="PVB36" s="92"/>
      <c r="PVC36" s="92"/>
      <c r="PVD36" s="92"/>
      <c r="PVE36" s="92"/>
      <c r="PVF36" s="92"/>
      <c r="PVG36" s="92"/>
      <c r="PVH36" s="92"/>
      <c r="PVI36" s="92"/>
      <c r="PVJ36" s="92"/>
      <c r="PVK36" s="92"/>
      <c r="PVL36" s="92"/>
      <c r="PVM36" s="92"/>
      <c r="PVN36" s="92"/>
      <c r="PVO36" s="92"/>
      <c r="PVP36" s="92"/>
      <c r="PVQ36" s="92"/>
      <c r="PVR36" s="92"/>
      <c r="PVS36" s="92"/>
      <c r="PVT36" s="92"/>
      <c r="PVU36" s="92"/>
      <c r="PVV36" s="92"/>
      <c r="PVW36" s="92"/>
      <c r="PVX36" s="92"/>
      <c r="PVY36" s="92"/>
      <c r="PVZ36" s="92"/>
      <c r="PWA36" s="92"/>
      <c r="PWB36" s="92"/>
      <c r="PWC36" s="92"/>
      <c r="PWD36" s="92"/>
      <c r="PWE36" s="92"/>
      <c r="PWF36" s="92"/>
      <c r="PWG36" s="92"/>
      <c r="PWH36" s="92"/>
      <c r="PWI36" s="92"/>
      <c r="PWJ36" s="92"/>
      <c r="PWK36" s="92"/>
      <c r="PWL36" s="92"/>
      <c r="PWM36" s="92"/>
      <c r="PWN36" s="92"/>
      <c r="PWO36" s="92"/>
      <c r="PWP36" s="92"/>
      <c r="PWQ36" s="92"/>
      <c r="PWR36" s="92"/>
      <c r="PWS36" s="92"/>
      <c r="PWT36" s="92"/>
      <c r="PWU36" s="92"/>
      <c r="PWV36" s="92"/>
      <c r="PWW36" s="92"/>
      <c r="PWX36" s="92"/>
      <c r="PWY36" s="92"/>
      <c r="PWZ36" s="92"/>
      <c r="PXA36" s="92"/>
      <c r="PXB36" s="92"/>
      <c r="PXC36" s="92"/>
      <c r="PXD36" s="92"/>
      <c r="PXE36" s="92"/>
      <c r="PXF36" s="92"/>
      <c r="PXG36" s="92"/>
      <c r="PXH36" s="92"/>
      <c r="PXI36" s="92"/>
      <c r="PXJ36" s="92"/>
      <c r="PXK36" s="92"/>
      <c r="PXL36" s="92"/>
      <c r="PXM36" s="92"/>
      <c r="PXN36" s="92"/>
      <c r="PXO36" s="92"/>
      <c r="PXP36" s="92"/>
      <c r="PXQ36" s="92"/>
      <c r="PXR36" s="92"/>
      <c r="PXS36" s="92"/>
      <c r="PXT36" s="92"/>
      <c r="PXU36" s="92"/>
      <c r="PXV36" s="92"/>
      <c r="PXW36" s="92"/>
      <c r="PXX36" s="92"/>
      <c r="PXY36" s="92"/>
      <c r="PXZ36" s="92"/>
      <c r="PYA36" s="92"/>
      <c r="PYB36" s="92"/>
      <c r="PYC36" s="92"/>
      <c r="PYD36" s="92"/>
      <c r="PYE36" s="92"/>
      <c r="PYF36" s="92"/>
      <c r="PYG36" s="92"/>
      <c r="PYH36" s="92"/>
      <c r="PYI36" s="92"/>
      <c r="PYJ36" s="92"/>
      <c r="PYK36" s="92"/>
      <c r="PYL36" s="92"/>
      <c r="PYM36" s="92"/>
      <c r="PYN36" s="92"/>
      <c r="PYO36" s="92"/>
      <c r="PYP36" s="92"/>
      <c r="PYQ36" s="92"/>
      <c r="PYR36" s="92"/>
      <c r="PYS36" s="92"/>
      <c r="PYT36" s="92"/>
      <c r="PYU36" s="92"/>
      <c r="PYV36" s="92"/>
      <c r="PYW36" s="92"/>
      <c r="PYX36" s="92"/>
      <c r="PYY36" s="92"/>
      <c r="PYZ36" s="92"/>
      <c r="PZA36" s="92"/>
      <c r="PZB36" s="92"/>
      <c r="PZC36" s="92"/>
      <c r="PZD36" s="92"/>
      <c r="PZE36" s="92"/>
      <c r="PZF36" s="92"/>
      <c r="PZG36" s="92"/>
      <c r="PZH36" s="92"/>
      <c r="PZI36" s="92"/>
      <c r="PZJ36" s="92"/>
      <c r="PZK36" s="92"/>
      <c r="PZL36" s="92"/>
      <c r="PZM36" s="92"/>
      <c r="PZN36" s="92"/>
      <c r="PZO36" s="92"/>
      <c r="PZP36" s="92"/>
      <c r="PZQ36" s="92"/>
      <c r="PZR36" s="92"/>
      <c r="PZS36" s="92"/>
      <c r="PZT36" s="92"/>
      <c r="PZU36" s="92"/>
      <c r="PZV36" s="92"/>
      <c r="PZW36" s="92"/>
      <c r="PZX36" s="92"/>
      <c r="PZY36" s="92"/>
      <c r="PZZ36" s="92"/>
      <c r="QAA36" s="92"/>
      <c r="QAB36" s="92"/>
      <c r="QAC36" s="92"/>
      <c r="QAD36" s="92"/>
      <c r="QAE36" s="92"/>
      <c r="QAF36" s="92"/>
      <c r="QAG36" s="92"/>
      <c r="QAH36" s="92"/>
      <c r="QAI36" s="92"/>
      <c r="QAJ36" s="92"/>
      <c r="QAK36" s="92"/>
      <c r="QAL36" s="92"/>
      <c r="QAM36" s="92"/>
      <c r="QAN36" s="92"/>
      <c r="QAO36" s="92"/>
      <c r="QAP36" s="92"/>
      <c r="QAQ36" s="92"/>
      <c r="QAR36" s="92"/>
      <c r="QAS36" s="92"/>
      <c r="QAT36" s="92"/>
      <c r="QAU36" s="92"/>
      <c r="QAV36" s="92"/>
      <c r="QAW36" s="92"/>
      <c r="QAX36" s="92"/>
      <c r="QAY36" s="92"/>
      <c r="QAZ36" s="92"/>
      <c r="QBA36" s="92"/>
      <c r="QBB36" s="92"/>
      <c r="QBC36" s="92"/>
      <c r="QBD36" s="92"/>
      <c r="QBE36" s="92"/>
      <c r="QBF36" s="92"/>
      <c r="QBG36" s="92"/>
      <c r="QBH36" s="92"/>
      <c r="QBI36" s="92"/>
      <c r="QBJ36" s="92"/>
      <c r="QBK36" s="92"/>
      <c r="QBL36" s="92"/>
      <c r="QBM36" s="92"/>
      <c r="QBN36" s="92"/>
      <c r="QBO36" s="92"/>
      <c r="QBP36" s="92"/>
      <c r="QBQ36" s="92"/>
      <c r="QBR36" s="92"/>
      <c r="QBS36" s="92"/>
      <c r="QBT36" s="92"/>
      <c r="QBU36" s="92"/>
      <c r="QBV36" s="92"/>
      <c r="QBW36" s="92"/>
      <c r="QBX36" s="92"/>
      <c r="QBY36" s="92"/>
      <c r="QBZ36" s="92"/>
      <c r="QCA36" s="92"/>
      <c r="QCB36" s="92"/>
      <c r="QCC36" s="92"/>
      <c r="QCD36" s="92"/>
      <c r="QCE36" s="92"/>
      <c r="QCF36" s="92"/>
      <c r="QCG36" s="92"/>
      <c r="QCH36" s="92"/>
      <c r="QCI36" s="92"/>
      <c r="QCJ36" s="92"/>
      <c r="QCK36" s="92"/>
      <c r="QCL36" s="92"/>
      <c r="QCM36" s="92"/>
      <c r="QCN36" s="92"/>
      <c r="QCO36" s="92"/>
      <c r="QCP36" s="92"/>
      <c r="QCQ36" s="92"/>
      <c r="QCR36" s="92"/>
      <c r="QCS36" s="92"/>
      <c r="QCT36" s="92"/>
      <c r="QCU36" s="92"/>
      <c r="QCV36" s="92"/>
      <c r="QCW36" s="92"/>
      <c r="QCX36" s="92"/>
      <c r="QCY36" s="92"/>
      <c r="QCZ36" s="92"/>
      <c r="QDA36" s="92"/>
      <c r="QDB36" s="92"/>
      <c r="QDC36" s="92"/>
      <c r="QDD36" s="92"/>
      <c r="QDE36" s="92"/>
      <c r="QDF36" s="92"/>
      <c r="QDG36" s="92"/>
      <c r="QDH36" s="92"/>
      <c r="QDI36" s="92"/>
      <c r="QDJ36" s="92"/>
      <c r="QDK36" s="92"/>
      <c r="QDL36" s="92"/>
      <c r="QDM36" s="92"/>
      <c r="QDN36" s="92"/>
      <c r="QDO36" s="92"/>
      <c r="QDP36" s="92"/>
      <c r="QDQ36" s="92"/>
      <c r="QDR36" s="92"/>
      <c r="QDS36" s="92"/>
      <c r="QDT36" s="92"/>
      <c r="QDU36" s="92"/>
      <c r="QDV36" s="92"/>
      <c r="QDW36" s="92"/>
      <c r="QDX36" s="92"/>
      <c r="QDY36" s="92"/>
      <c r="QDZ36" s="92"/>
      <c r="QEA36" s="92"/>
      <c r="QEB36" s="92"/>
      <c r="QEC36" s="92"/>
      <c r="QED36" s="92"/>
      <c r="QEE36" s="92"/>
      <c r="QEF36" s="92"/>
      <c r="QEG36" s="92"/>
      <c r="QEH36" s="92"/>
      <c r="QEI36" s="92"/>
      <c r="QEJ36" s="92"/>
      <c r="QEK36" s="92"/>
      <c r="QEL36" s="92"/>
      <c r="QEM36" s="92"/>
      <c r="QEN36" s="92"/>
      <c r="QEO36" s="92"/>
      <c r="QEP36" s="92"/>
      <c r="QEQ36" s="92"/>
      <c r="QER36" s="92"/>
      <c r="QES36" s="92"/>
      <c r="QET36" s="92"/>
      <c r="QEU36" s="92"/>
      <c r="QEV36" s="92"/>
      <c r="QEW36" s="92"/>
      <c r="QEX36" s="92"/>
      <c r="QEY36" s="92"/>
      <c r="QEZ36" s="92"/>
      <c r="QFA36" s="92"/>
      <c r="QFB36" s="92"/>
      <c r="QFC36" s="92"/>
      <c r="QFD36" s="92"/>
      <c r="QFE36" s="92"/>
      <c r="QFF36" s="92"/>
      <c r="QFG36" s="92"/>
      <c r="QFH36" s="92"/>
      <c r="QFI36" s="92"/>
      <c r="QFJ36" s="92"/>
      <c r="QFK36" s="92"/>
      <c r="QFL36" s="92"/>
      <c r="QFM36" s="92"/>
      <c r="QFN36" s="92"/>
      <c r="QFO36" s="92"/>
      <c r="QFP36" s="92"/>
      <c r="QFQ36" s="92"/>
      <c r="QFR36" s="92"/>
      <c r="QFS36" s="92"/>
      <c r="QFT36" s="92"/>
      <c r="QFU36" s="92"/>
      <c r="QFV36" s="92"/>
      <c r="QFW36" s="92"/>
      <c r="QFX36" s="92"/>
      <c r="QFY36" s="92"/>
      <c r="QFZ36" s="92"/>
      <c r="QGA36" s="92"/>
      <c r="QGB36" s="92"/>
      <c r="QGC36" s="92"/>
      <c r="QGD36" s="92"/>
      <c r="QGE36" s="92"/>
      <c r="QGF36" s="92"/>
      <c r="QGG36" s="92"/>
      <c r="QGH36" s="92"/>
      <c r="QGI36" s="92"/>
      <c r="QGJ36" s="92"/>
      <c r="QGK36" s="92"/>
      <c r="QGL36" s="92"/>
      <c r="QGM36" s="92"/>
      <c r="QGN36" s="92"/>
      <c r="QGO36" s="92"/>
      <c r="QGP36" s="92"/>
      <c r="QGQ36" s="92"/>
      <c r="QGR36" s="92"/>
      <c r="QGS36" s="92"/>
      <c r="QGT36" s="92"/>
      <c r="QGU36" s="92"/>
      <c r="QGV36" s="92"/>
      <c r="QGW36" s="92"/>
      <c r="QGX36" s="92"/>
      <c r="QGY36" s="92"/>
      <c r="QGZ36" s="92"/>
      <c r="QHA36" s="92"/>
      <c r="QHB36" s="92"/>
      <c r="QHC36" s="92"/>
      <c r="QHD36" s="92"/>
      <c r="QHE36" s="92"/>
      <c r="QHF36" s="92"/>
      <c r="QHG36" s="92"/>
      <c r="QHH36" s="92"/>
      <c r="QHI36" s="92"/>
      <c r="QHJ36" s="92"/>
      <c r="QHK36" s="92"/>
      <c r="QHL36" s="92"/>
      <c r="QHM36" s="92"/>
      <c r="QHN36" s="92"/>
      <c r="QHO36" s="92"/>
      <c r="QHP36" s="92"/>
      <c r="QHQ36" s="92"/>
      <c r="QHR36" s="92"/>
      <c r="QHS36" s="92"/>
      <c r="QHT36" s="92"/>
      <c r="QHU36" s="92"/>
      <c r="QHV36" s="92"/>
      <c r="QHW36" s="92"/>
      <c r="QHX36" s="92"/>
      <c r="QHY36" s="92"/>
      <c r="QHZ36" s="92"/>
      <c r="QIA36" s="92"/>
      <c r="QIB36" s="92"/>
      <c r="QIC36" s="92"/>
      <c r="QID36" s="92"/>
      <c r="QIE36" s="92"/>
      <c r="QIF36" s="92"/>
      <c r="QIG36" s="92"/>
      <c r="QIH36" s="92"/>
      <c r="QII36" s="92"/>
      <c r="QIJ36" s="92"/>
      <c r="QIK36" s="92"/>
      <c r="QIL36" s="92"/>
      <c r="QIM36" s="92"/>
      <c r="QIN36" s="92"/>
      <c r="QIO36" s="92"/>
      <c r="QIP36" s="92"/>
      <c r="QIQ36" s="92"/>
      <c r="QIR36" s="92"/>
      <c r="QIS36" s="92"/>
      <c r="QIT36" s="92"/>
      <c r="QIU36" s="92"/>
      <c r="QIV36" s="92"/>
      <c r="QIW36" s="92"/>
      <c r="QIX36" s="92"/>
      <c r="QIY36" s="92"/>
      <c r="QIZ36" s="92"/>
      <c r="QJA36" s="92"/>
      <c r="QJB36" s="92"/>
      <c r="QJC36" s="92"/>
      <c r="QJD36" s="92"/>
      <c r="QJE36" s="92"/>
      <c r="QJF36" s="92"/>
      <c r="QJG36" s="92"/>
      <c r="QJH36" s="92"/>
      <c r="QJI36" s="92"/>
      <c r="QJJ36" s="92"/>
      <c r="QJK36" s="92"/>
      <c r="QJL36" s="92"/>
      <c r="QJM36" s="92"/>
      <c r="QJN36" s="92"/>
      <c r="QJO36" s="92"/>
      <c r="QJP36" s="92"/>
      <c r="QJQ36" s="92"/>
      <c r="QJR36" s="92"/>
      <c r="QJS36" s="92"/>
      <c r="QJT36" s="92"/>
      <c r="QJU36" s="92"/>
      <c r="QJV36" s="92"/>
      <c r="QJW36" s="92"/>
      <c r="QJX36" s="92"/>
      <c r="QJY36" s="92"/>
      <c r="QJZ36" s="92"/>
      <c r="QKA36" s="92"/>
      <c r="QKB36" s="92"/>
      <c r="QKC36" s="92"/>
      <c r="QKD36" s="92"/>
      <c r="QKE36" s="92"/>
      <c r="QKF36" s="92"/>
      <c r="QKG36" s="92"/>
      <c r="QKH36" s="92"/>
      <c r="QKI36" s="92"/>
      <c r="QKJ36" s="92"/>
      <c r="QKK36" s="92"/>
      <c r="QKL36" s="92"/>
      <c r="QKM36" s="92"/>
      <c r="QKN36" s="92"/>
      <c r="QKO36" s="92"/>
      <c r="QKP36" s="92"/>
      <c r="QKQ36" s="92"/>
      <c r="QKR36" s="92"/>
      <c r="QKS36" s="92"/>
      <c r="QKT36" s="92"/>
      <c r="QKU36" s="92"/>
      <c r="QKV36" s="92"/>
      <c r="QKW36" s="92"/>
      <c r="QKX36" s="92"/>
      <c r="QKY36" s="92"/>
      <c r="QKZ36" s="92"/>
      <c r="QLA36" s="92"/>
      <c r="QLB36" s="92"/>
      <c r="QLC36" s="92"/>
      <c r="QLD36" s="92"/>
      <c r="QLE36" s="92"/>
      <c r="QLF36" s="92"/>
      <c r="QLG36" s="92"/>
      <c r="QLH36" s="92"/>
      <c r="QLI36" s="92"/>
      <c r="QLJ36" s="92"/>
      <c r="QLK36" s="92"/>
      <c r="QLL36" s="92"/>
      <c r="QLM36" s="92"/>
      <c r="QLN36" s="92"/>
      <c r="QLO36" s="92"/>
      <c r="QLP36" s="92"/>
      <c r="QLQ36" s="92"/>
      <c r="QLR36" s="92"/>
      <c r="QLS36" s="92"/>
      <c r="QLT36" s="92"/>
      <c r="QLU36" s="92"/>
      <c r="QLV36" s="92"/>
      <c r="QLW36" s="92"/>
      <c r="QLX36" s="92"/>
      <c r="QLY36" s="92"/>
      <c r="QLZ36" s="92"/>
      <c r="QMA36" s="92"/>
      <c r="QMB36" s="92"/>
      <c r="QMC36" s="92"/>
      <c r="QMD36" s="92"/>
      <c r="QME36" s="92"/>
      <c r="QMF36" s="92"/>
      <c r="QMG36" s="92"/>
      <c r="QMH36" s="92"/>
      <c r="QMI36" s="92"/>
      <c r="QMJ36" s="92"/>
      <c r="QMK36" s="92"/>
      <c r="QML36" s="92"/>
      <c r="QMM36" s="92"/>
      <c r="QMN36" s="92"/>
      <c r="QMO36" s="92"/>
      <c r="QMP36" s="92"/>
      <c r="QMQ36" s="92"/>
      <c r="QMR36" s="92"/>
      <c r="QMS36" s="92"/>
      <c r="QMT36" s="92"/>
      <c r="QMU36" s="92"/>
      <c r="QMV36" s="92"/>
      <c r="QMW36" s="92"/>
      <c r="QMX36" s="92"/>
      <c r="QMY36" s="92"/>
      <c r="QMZ36" s="92"/>
      <c r="QNA36" s="92"/>
      <c r="QNB36" s="92"/>
      <c r="QNC36" s="92"/>
      <c r="QND36" s="92"/>
      <c r="QNE36" s="92"/>
      <c r="QNF36" s="92"/>
      <c r="QNG36" s="92"/>
      <c r="QNH36" s="92"/>
      <c r="QNI36" s="92"/>
      <c r="QNJ36" s="92"/>
      <c r="QNK36" s="92"/>
      <c r="QNL36" s="92"/>
      <c r="QNM36" s="92"/>
      <c r="QNN36" s="92"/>
      <c r="QNO36" s="92"/>
      <c r="QNP36" s="92"/>
      <c r="QNQ36" s="92"/>
      <c r="QNR36" s="92"/>
      <c r="QNS36" s="92"/>
      <c r="QNT36" s="92"/>
      <c r="QNU36" s="92"/>
      <c r="QNV36" s="92"/>
      <c r="QNW36" s="92"/>
      <c r="QNX36" s="92"/>
      <c r="QNY36" s="92"/>
      <c r="QNZ36" s="92"/>
      <c r="QOA36" s="92"/>
      <c r="QOB36" s="92"/>
      <c r="QOC36" s="92"/>
      <c r="QOD36" s="92"/>
      <c r="QOE36" s="92"/>
      <c r="QOF36" s="92"/>
      <c r="QOG36" s="92"/>
      <c r="QOH36" s="92"/>
      <c r="QOI36" s="92"/>
      <c r="QOJ36" s="92"/>
      <c r="QOK36" s="92"/>
      <c r="QOL36" s="92"/>
      <c r="QOM36" s="92"/>
      <c r="QON36" s="92"/>
      <c r="QOO36" s="92"/>
      <c r="QOP36" s="92"/>
      <c r="QOQ36" s="92"/>
      <c r="QOR36" s="92"/>
      <c r="QOS36" s="92"/>
      <c r="QOT36" s="92"/>
      <c r="QOU36" s="92"/>
      <c r="QOV36" s="92"/>
      <c r="QOW36" s="92"/>
      <c r="QOX36" s="92"/>
      <c r="QOY36" s="92"/>
      <c r="QOZ36" s="92"/>
      <c r="QPA36" s="92"/>
      <c r="QPB36" s="92"/>
      <c r="QPC36" s="92"/>
      <c r="QPD36" s="92"/>
      <c r="QPE36" s="92"/>
      <c r="QPF36" s="92"/>
      <c r="QPG36" s="92"/>
      <c r="QPH36" s="92"/>
      <c r="QPI36" s="92"/>
      <c r="QPJ36" s="92"/>
      <c r="QPK36" s="92"/>
      <c r="QPL36" s="92"/>
      <c r="QPM36" s="92"/>
      <c r="QPN36" s="92"/>
      <c r="QPO36" s="92"/>
      <c r="QPP36" s="92"/>
      <c r="QPQ36" s="92"/>
      <c r="QPR36" s="92"/>
      <c r="QPS36" s="92"/>
      <c r="QPT36" s="92"/>
      <c r="QPU36" s="92"/>
      <c r="QPV36" s="92"/>
      <c r="QPW36" s="92"/>
      <c r="QPX36" s="92"/>
      <c r="QPY36" s="92"/>
      <c r="QPZ36" s="92"/>
      <c r="QQA36" s="92"/>
      <c r="QQB36" s="92"/>
      <c r="QQC36" s="92"/>
      <c r="QQD36" s="92"/>
      <c r="QQE36" s="92"/>
      <c r="QQF36" s="92"/>
      <c r="QQG36" s="92"/>
      <c r="QQH36" s="92"/>
      <c r="QQI36" s="92"/>
      <c r="QQJ36" s="92"/>
      <c r="QQK36" s="92"/>
      <c r="QQL36" s="92"/>
      <c r="QQM36" s="92"/>
      <c r="QQN36" s="92"/>
      <c r="QQO36" s="92"/>
      <c r="QQP36" s="92"/>
      <c r="QQQ36" s="92"/>
      <c r="QQR36" s="92"/>
      <c r="QQS36" s="92"/>
      <c r="QQT36" s="92"/>
      <c r="QQU36" s="92"/>
      <c r="QQV36" s="92"/>
      <c r="QQW36" s="92"/>
      <c r="QQX36" s="92"/>
      <c r="QQY36" s="92"/>
      <c r="QQZ36" s="92"/>
      <c r="QRA36" s="92"/>
      <c r="QRB36" s="92"/>
      <c r="QRC36" s="92"/>
      <c r="QRD36" s="92"/>
      <c r="QRE36" s="92"/>
      <c r="QRF36" s="92"/>
      <c r="QRG36" s="92"/>
      <c r="QRH36" s="92"/>
      <c r="QRI36" s="92"/>
      <c r="QRJ36" s="92"/>
      <c r="QRK36" s="92"/>
      <c r="QRL36" s="92"/>
      <c r="QRM36" s="92"/>
      <c r="QRN36" s="92"/>
      <c r="QRO36" s="92"/>
      <c r="QRP36" s="92"/>
      <c r="QRQ36" s="92"/>
      <c r="QRR36" s="92"/>
      <c r="QRS36" s="92"/>
      <c r="QRT36" s="92"/>
      <c r="QRU36" s="92"/>
      <c r="QRV36" s="92"/>
      <c r="QRW36" s="92"/>
      <c r="QRX36" s="92"/>
      <c r="QRY36" s="92"/>
      <c r="QRZ36" s="92"/>
      <c r="QSA36" s="92"/>
      <c r="QSB36" s="92"/>
      <c r="QSC36" s="92"/>
      <c r="QSD36" s="92"/>
      <c r="QSE36" s="92"/>
      <c r="QSF36" s="92"/>
      <c r="QSG36" s="92"/>
      <c r="QSH36" s="92"/>
      <c r="QSI36" s="92"/>
      <c r="QSJ36" s="92"/>
      <c r="QSK36" s="92"/>
      <c r="QSL36" s="92"/>
      <c r="QSM36" s="92"/>
      <c r="QSN36" s="92"/>
      <c r="QSO36" s="92"/>
      <c r="QSP36" s="92"/>
      <c r="QSQ36" s="92"/>
      <c r="QSR36" s="92"/>
      <c r="QSS36" s="92"/>
      <c r="QST36" s="92"/>
      <c r="QSU36" s="92"/>
      <c r="QSV36" s="92"/>
      <c r="QSW36" s="92"/>
      <c r="QSX36" s="92"/>
      <c r="QSY36" s="92"/>
      <c r="QSZ36" s="92"/>
      <c r="QTA36" s="92"/>
      <c r="QTB36" s="92"/>
      <c r="QTC36" s="92"/>
      <c r="QTD36" s="92"/>
      <c r="QTE36" s="92"/>
      <c r="QTF36" s="92"/>
      <c r="QTG36" s="92"/>
      <c r="QTH36" s="92"/>
      <c r="QTI36" s="92"/>
      <c r="QTJ36" s="92"/>
      <c r="QTK36" s="92"/>
      <c r="QTL36" s="92"/>
      <c r="QTM36" s="92"/>
      <c r="QTN36" s="92"/>
      <c r="QTO36" s="92"/>
      <c r="QTP36" s="92"/>
      <c r="QTQ36" s="92"/>
      <c r="QTR36" s="92"/>
      <c r="QTS36" s="92"/>
      <c r="QTT36" s="92"/>
      <c r="QTU36" s="92"/>
      <c r="QTV36" s="92"/>
      <c r="QTW36" s="92"/>
      <c r="QTX36" s="92"/>
      <c r="QTY36" s="92"/>
      <c r="QTZ36" s="92"/>
      <c r="QUA36" s="92"/>
      <c r="QUB36" s="92"/>
      <c r="QUC36" s="92"/>
      <c r="QUD36" s="92"/>
      <c r="QUE36" s="92"/>
      <c r="QUF36" s="92"/>
      <c r="QUG36" s="92"/>
      <c r="QUH36" s="92"/>
      <c r="QUI36" s="92"/>
      <c r="QUJ36" s="92"/>
      <c r="QUK36" s="92"/>
      <c r="QUL36" s="92"/>
      <c r="QUM36" s="92"/>
      <c r="QUN36" s="92"/>
      <c r="QUO36" s="92"/>
      <c r="QUP36" s="92"/>
      <c r="QUQ36" s="92"/>
      <c r="QUR36" s="92"/>
      <c r="QUS36" s="92"/>
      <c r="QUT36" s="92"/>
      <c r="QUU36" s="92"/>
      <c r="QUV36" s="92"/>
      <c r="QUW36" s="92"/>
      <c r="QUX36" s="92"/>
      <c r="QUY36" s="92"/>
      <c r="QUZ36" s="92"/>
      <c r="QVA36" s="92"/>
      <c r="QVB36" s="92"/>
      <c r="QVC36" s="92"/>
      <c r="QVD36" s="92"/>
      <c r="QVE36" s="92"/>
      <c r="QVF36" s="92"/>
      <c r="QVG36" s="92"/>
      <c r="QVH36" s="92"/>
      <c r="QVI36" s="92"/>
      <c r="QVJ36" s="92"/>
      <c r="QVK36" s="92"/>
      <c r="QVL36" s="92"/>
      <c r="QVM36" s="92"/>
      <c r="QVN36" s="92"/>
      <c r="QVO36" s="92"/>
      <c r="QVP36" s="92"/>
      <c r="QVQ36" s="92"/>
      <c r="QVR36" s="92"/>
      <c r="QVS36" s="92"/>
      <c r="QVT36" s="92"/>
      <c r="QVU36" s="92"/>
      <c r="QVV36" s="92"/>
      <c r="QVW36" s="92"/>
      <c r="QVX36" s="92"/>
      <c r="QVY36" s="92"/>
      <c r="QVZ36" s="92"/>
      <c r="QWA36" s="92"/>
      <c r="QWB36" s="92"/>
      <c r="QWC36" s="92"/>
      <c r="QWD36" s="92"/>
      <c r="QWE36" s="92"/>
      <c r="QWF36" s="92"/>
      <c r="QWG36" s="92"/>
      <c r="QWH36" s="92"/>
      <c r="QWI36" s="92"/>
      <c r="QWJ36" s="92"/>
      <c r="QWK36" s="92"/>
      <c r="QWL36" s="92"/>
      <c r="QWM36" s="92"/>
      <c r="QWN36" s="92"/>
      <c r="QWO36" s="92"/>
      <c r="QWP36" s="92"/>
      <c r="QWQ36" s="92"/>
      <c r="QWR36" s="92"/>
      <c r="QWS36" s="92"/>
      <c r="QWT36" s="92"/>
      <c r="QWU36" s="92"/>
      <c r="QWV36" s="92"/>
      <c r="QWW36" s="92"/>
      <c r="QWX36" s="92"/>
      <c r="QWY36" s="92"/>
      <c r="QWZ36" s="92"/>
      <c r="QXA36" s="92"/>
      <c r="QXB36" s="92"/>
      <c r="QXC36" s="92"/>
      <c r="QXD36" s="92"/>
      <c r="QXE36" s="92"/>
      <c r="QXF36" s="92"/>
      <c r="QXG36" s="92"/>
      <c r="QXH36" s="92"/>
      <c r="QXI36" s="92"/>
      <c r="QXJ36" s="92"/>
      <c r="QXK36" s="92"/>
      <c r="QXL36" s="92"/>
      <c r="QXM36" s="92"/>
      <c r="QXN36" s="92"/>
      <c r="QXO36" s="92"/>
      <c r="QXP36" s="92"/>
      <c r="QXQ36" s="92"/>
      <c r="QXR36" s="92"/>
      <c r="QXS36" s="92"/>
      <c r="QXT36" s="92"/>
      <c r="QXU36" s="92"/>
      <c r="QXV36" s="92"/>
      <c r="QXW36" s="92"/>
      <c r="QXX36" s="92"/>
      <c r="QXY36" s="92"/>
      <c r="QXZ36" s="92"/>
      <c r="QYA36" s="92"/>
      <c r="QYB36" s="92"/>
      <c r="QYC36" s="92"/>
      <c r="QYD36" s="92"/>
      <c r="QYE36" s="92"/>
      <c r="QYF36" s="92"/>
      <c r="QYG36" s="92"/>
      <c r="QYH36" s="92"/>
      <c r="QYI36" s="92"/>
      <c r="QYJ36" s="92"/>
      <c r="QYK36" s="92"/>
      <c r="QYL36" s="92"/>
      <c r="QYM36" s="92"/>
      <c r="QYN36" s="92"/>
      <c r="QYO36" s="92"/>
      <c r="QYP36" s="92"/>
      <c r="QYQ36" s="92"/>
      <c r="QYR36" s="92"/>
      <c r="QYS36" s="92"/>
      <c r="QYT36" s="92"/>
      <c r="QYU36" s="92"/>
      <c r="QYV36" s="92"/>
      <c r="QYW36" s="92"/>
      <c r="QYX36" s="92"/>
      <c r="QYY36" s="92"/>
      <c r="QYZ36" s="92"/>
      <c r="QZA36" s="92"/>
      <c r="QZB36" s="92"/>
      <c r="QZC36" s="92"/>
      <c r="QZD36" s="92"/>
      <c r="QZE36" s="92"/>
      <c r="QZF36" s="92"/>
      <c r="QZG36" s="92"/>
      <c r="QZH36" s="92"/>
      <c r="QZI36" s="92"/>
      <c r="QZJ36" s="92"/>
      <c r="QZK36" s="92"/>
      <c r="QZL36" s="92"/>
      <c r="QZM36" s="92"/>
      <c r="QZN36" s="92"/>
      <c r="QZO36" s="92"/>
      <c r="QZP36" s="92"/>
      <c r="QZQ36" s="92"/>
      <c r="QZR36" s="92"/>
      <c r="QZS36" s="92"/>
      <c r="QZT36" s="92"/>
      <c r="QZU36" s="92"/>
      <c r="QZV36" s="92"/>
      <c r="QZW36" s="92"/>
      <c r="QZX36" s="92"/>
      <c r="QZY36" s="92"/>
      <c r="QZZ36" s="92"/>
      <c r="RAA36" s="92"/>
      <c r="RAB36" s="92"/>
      <c r="RAC36" s="92"/>
      <c r="RAD36" s="92"/>
      <c r="RAE36" s="92"/>
      <c r="RAF36" s="92"/>
      <c r="RAG36" s="92"/>
      <c r="RAH36" s="92"/>
      <c r="RAI36" s="92"/>
      <c r="RAJ36" s="92"/>
      <c r="RAK36" s="92"/>
      <c r="RAL36" s="92"/>
      <c r="RAM36" s="92"/>
      <c r="RAN36" s="92"/>
      <c r="RAO36" s="92"/>
      <c r="RAP36" s="92"/>
      <c r="RAQ36" s="92"/>
      <c r="RAR36" s="92"/>
      <c r="RAS36" s="92"/>
      <c r="RAT36" s="92"/>
      <c r="RAU36" s="92"/>
      <c r="RAV36" s="92"/>
      <c r="RAW36" s="92"/>
      <c r="RAX36" s="92"/>
      <c r="RAY36" s="92"/>
      <c r="RAZ36" s="92"/>
      <c r="RBA36" s="92"/>
      <c r="RBB36" s="92"/>
      <c r="RBC36" s="92"/>
      <c r="RBD36" s="92"/>
      <c r="RBE36" s="92"/>
      <c r="RBF36" s="92"/>
      <c r="RBG36" s="92"/>
      <c r="RBH36" s="92"/>
      <c r="RBI36" s="92"/>
      <c r="RBJ36" s="92"/>
      <c r="RBK36" s="92"/>
      <c r="RBL36" s="92"/>
      <c r="RBM36" s="92"/>
      <c r="RBN36" s="92"/>
      <c r="RBO36" s="92"/>
      <c r="RBP36" s="92"/>
      <c r="RBQ36" s="92"/>
      <c r="RBR36" s="92"/>
      <c r="RBS36" s="92"/>
      <c r="RBT36" s="92"/>
      <c r="RBU36" s="92"/>
      <c r="RBV36" s="92"/>
      <c r="RBW36" s="92"/>
      <c r="RBX36" s="92"/>
      <c r="RBY36" s="92"/>
      <c r="RBZ36" s="92"/>
      <c r="RCA36" s="92"/>
      <c r="RCB36" s="92"/>
      <c r="RCC36" s="92"/>
      <c r="RCD36" s="92"/>
      <c r="RCE36" s="92"/>
      <c r="RCF36" s="92"/>
      <c r="RCG36" s="92"/>
      <c r="RCH36" s="92"/>
      <c r="RCI36" s="92"/>
      <c r="RCJ36" s="92"/>
      <c r="RCK36" s="92"/>
      <c r="RCL36" s="92"/>
      <c r="RCM36" s="92"/>
      <c r="RCN36" s="92"/>
      <c r="RCO36" s="92"/>
      <c r="RCP36" s="92"/>
      <c r="RCQ36" s="92"/>
      <c r="RCR36" s="92"/>
      <c r="RCS36" s="92"/>
      <c r="RCT36" s="92"/>
      <c r="RCU36" s="92"/>
      <c r="RCV36" s="92"/>
      <c r="RCW36" s="92"/>
      <c r="RCX36" s="92"/>
      <c r="RCY36" s="92"/>
      <c r="RCZ36" s="92"/>
      <c r="RDA36" s="92"/>
      <c r="RDB36" s="92"/>
      <c r="RDC36" s="92"/>
      <c r="RDD36" s="92"/>
      <c r="RDE36" s="92"/>
      <c r="RDF36" s="92"/>
      <c r="RDG36" s="92"/>
      <c r="RDH36" s="92"/>
      <c r="RDI36" s="92"/>
      <c r="RDJ36" s="92"/>
      <c r="RDK36" s="92"/>
      <c r="RDL36" s="92"/>
      <c r="RDM36" s="92"/>
      <c r="RDN36" s="92"/>
      <c r="RDO36" s="92"/>
      <c r="RDP36" s="92"/>
      <c r="RDQ36" s="92"/>
      <c r="RDR36" s="92"/>
      <c r="RDS36" s="92"/>
      <c r="RDT36" s="92"/>
      <c r="RDU36" s="92"/>
      <c r="RDV36" s="92"/>
      <c r="RDW36" s="92"/>
      <c r="RDX36" s="92"/>
      <c r="RDY36" s="92"/>
      <c r="RDZ36" s="92"/>
      <c r="REA36" s="92"/>
      <c r="REB36" s="92"/>
      <c r="REC36" s="92"/>
      <c r="RED36" s="92"/>
      <c r="REE36" s="92"/>
      <c r="REF36" s="92"/>
      <c r="REG36" s="92"/>
      <c r="REH36" s="92"/>
      <c r="REI36" s="92"/>
      <c r="REJ36" s="92"/>
      <c r="REK36" s="92"/>
      <c r="REL36" s="92"/>
      <c r="REM36" s="92"/>
      <c r="REN36" s="92"/>
      <c r="REO36" s="92"/>
      <c r="REP36" s="92"/>
      <c r="REQ36" s="92"/>
      <c r="RER36" s="92"/>
      <c r="RES36" s="92"/>
      <c r="RET36" s="92"/>
      <c r="REU36" s="92"/>
      <c r="REV36" s="92"/>
      <c r="REW36" s="92"/>
      <c r="REX36" s="92"/>
      <c r="REY36" s="92"/>
      <c r="REZ36" s="92"/>
      <c r="RFA36" s="92"/>
      <c r="RFB36" s="92"/>
      <c r="RFC36" s="92"/>
      <c r="RFD36" s="92"/>
      <c r="RFE36" s="92"/>
      <c r="RFF36" s="92"/>
      <c r="RFG36" s="92"/>
      <c r="RFH36" s="92"/>
      <c r="RFI36" s="92"/>
      <c r="RFJ36" s="92"/>
      <c r="RFK36" s="92"/>
      <c r="RFL36" s="92"/>
      <c r="RFM36" s="92"/>
      <c r="RFN36" s="92"/>
      <c r="RFO36" s="92"/>
      <c r="RFP36" s="92"/>
      <c r="RFQ36" s="92"/>
      <c r="RFR36" s="92"/>
      <c r="RFS36" s="92"/>
      <c r="RFT36" s="92"/>
      <c r="RFU36" s="92"/>
      <c r="RFV36" s="92"/>
      <c r="RFW36" s="92"/>
      <c r="RFX36" s="92"/>
      <c r="RFY36" s="92"/>
      <c r="RFZ36" s="92"/>
      <c r="RGA36" s="92"/>
      <c r="RGB36" s="92"/>
      <c r="RGC36" s="92"/>
      <c r="RGD36" s="92"/>
      <c r="RGE36" s="92"/>
      <c r="RGF36" s="92"/>
      <c r="RGG36" s="92"/>
      <c r="RGH36" s="92"/>
      <c r="RGI36" s="92"/>
      <c r="RGJ36" s="92"/>
      <c r="RGK36" s="92"/>
      <c r="RGL36" s="92"/>
      <c r="RGM36" s="92"/>
      <c r="RGN36" s="92"/>
      <c r="RGO36" s="92"/>
      <c r="RGP36" s="92"/>
      <c r="RGQ36" s="92"/>
      <c r="RGR36" s="92"/>
      <c r="RGS36" s="92"/>
      <c r="RGT36" s="92"/>
      <c r="RGU36" s="92"/>
      <c r="RGV36" s="92"/>
      <c r="RGW36" s="92"/>
      <c r="RGX36" s="92"/>
      <c r="RGY36" s="92"/>
      <c r="RGZ36" s="92"/>
      <c r="RHA36" s="92"/>
      <c r="RHB36" s="92"/>
      <c r="RHC36" s="92"/>
      <c r="RHD36" s="92"/>
      <c r="RHE36" s="92"/>
      <c r="RHF36" s="92"/>
      <c r="RHG36" s="92"/>
      <c r="RHH36" s="92"/>
      <c r="RHI36" s="92"/>
      <c r="RHJ36" s="92"/>
      <c r="RHK36" s="92"/>
      <c r="RHL36" s="92"/>
      <c r="RHM36" s="92"/>
      <c r="RHN36" s="92"/>
      <c r="RHO36" s="92"/>
      <c r="RHP36" s="92"/>
      <c r="RHQ36" s="92"/>
      <c r="RHR36" s="92"/>
      <c r="RHS36" s="92"/>
      <c r="RHT36" s="92"/>
      <c r="RHU36" s="92"/>
      <c r="RHV36" s="92"/>
      <c r="RHW36" s="92"/>
      <c r="RHX36" s="92"/>
      <c r="RHY36" s="92"/>
      <c r="RHZ36" s="92"/>
      <c r="RIA36" s="92"/>
      <c r="RIB36" s="92"/>
      <c r="RIC36" s="92"/>
      <c r="RID36" s="92"/>
      <c r="RIE36" s="92"/>
      <c r="RIF36" s="92"/>
      <c r="RIG36" s="92"/>
      <c r="RIH36" s="92"/>
      <c r="RII36" s="92"/>
      <c r="RIJ36" s="92"/>
      <c r="RIK36" s="92"/>
      <c r="RIL36" s="92"/>
      <c r="RIM36" s="92"/>
      <c r="RIN36" s="92"/>
      <c r="RIO36" s="92"/>
      <c r="RIP36" s="92"/>
      <c r="RIQ36" s="92"/>
      <c r="RIR36" s="92"/>
      <c r="RIS36" s="92"/>
      <c r="RIT36" s="92"/>
      <c r="RIU36" s="92"/>
      <c r="RIV36" s="92"/>
      <c r="RIW36" s="92"/>
      <c r="RIX36" s="92"/>
      <c r="RIY36" s="92"/>
      <c r="RIZ36" s="92"/>
      <c r="RJA36" s="92"/>
      <c r="RJB36" s="92"/>
      <c r="RJC36" s="92"/>
      <c r="RJD36" s="92"/>
      <c r="RJE36" s="92"/>
      <c r="RJF36" s="92"/>
      <c r="RJG36" s="92"/>
      <c r="RJH36" s="92"/>
      <c r="RJI36" s="92"/>
      <c r="RJJ36" s="92"/>
      <c r="RJK36" s="92"/>
      <c r="RJL36" s="92"/>
      <c r="RJM36" s="92"/>
      <c r="RJN36" s="92"/>
      <c r="RJO36" s="92"/>
      <c r="RJP36" s="92"/>
      <c r="RJQ36" s="92"/>
      <c r="RJR36" s="92"/>
      <c r="RJS36" s="92"/>
      <c r="RJT36" s="92"/>
      <c r="RJU36" s="92"/>
      <c r="RJV36" s="92"/>
      <c r="RJW36" s="92"/>
      <c r="RJX36" s="92"/>
      <c r="RJY36" s="92"/>
      <c r="RJZ36" s="92"/>
      <c r="RKA36" s="92"/>
      <c r="RKB36" s="92"/>
      <c r="RKC36" s="92"/>
      <c r="RKD36" s="92"/>
      <c r="RKE36" s="92"/>
      <c r="RKF36" s="92"/>
      <c r="RKG36" s="92"/>
      <c r="RKH36" s="92"/>
      <c r="RKI36" s="92"/>
      <c r="RKJ36" s="92"/>
      <c r="RKK36" s="92"/>
      <c r="RKL36" s="92"/>
      <c r="RKM36" s="92"/>
      <c r="RKN36" s="92"/>
      <c r="RKO36" s="92"/>
      <c r="RKP36" s="92"/>
      <c r="RKQ36" s="92"/>
      <c r="RKR36" s="92"/>
      <c r="RKS36" s="92"/>
      <c r="RKT36" s="92"/>
      <c r="RKU36" s="92"/>
      <c r="RKV36" s="92"/>
      <c r="RKW36" s="92"/>
      <c r="RKX36" s="92"/>
      <c r="RKY36" s="92"/>
      <c r="RKZ36" s="92"/>
      <c r="RLA36" s="92"/>
      <c r="RLB36" s="92"/>
      <c r="RLC36" s="92"/>
      <c r="RLD36" s="92"/>
      <c r="RLE36" s="92"/>
      <c r="RLF36" s="92"/>
      <c r="RLG36" s="92"/>
      <c r="RLH36" s="92"/>
      <c r="RLI36" s="92"/>
      <c r="RLJ36" s="92"/>
      <c r="RLK36" s="92"/>
      <c r="RLL36" s="92"/>
      <c r="RLM36" s="92"/>
      <c r="RLN36" s="92"/>
      <c r="RLO36" s="92"/>
      <c r="RLP36" s="92"/>
      <c r="RLQ36" s="92"/>
      <c r="RLR36" s="92"/>
      <c r="RLS36" s="92"/>
      <c r="RLT36" s="92"/>
      <c r="RLU36" s="92"/>
      <c r="RLV36" s="92"/>
      <c r="RLW36" s="92"/>
      <c r="RLX36" s="92"/>
      <c r="RLY36" s="92"/>
      <c r="RLZ36" s="92"/>
      <c r="RMA36" s="92"/>
      <c r="RMB36" s="92"/>
      <c r="RMC36" s="92"/>
      <c r="RMD36" s="92"/>
      <c r="RME36" s="92"/>
      <c r="RMF36" s="92"/>
      <c r="RMG36" s="92"/>
      <c r="RMH36" s="92"/>
      <c r="RMI36" s="92"/>
      <c r="RMJ36" s="92"/>
      <c r="RMK36" s="92"/>
      <c r="RML36" s="92"/>
      <c r="RMM36" s="92"/>
      <c r="RMN36" s="92"/>
      <c r="RMO36" s="92"/>
      <c r="RMP36" s="92"/>
      <c r="RMQ36" s="92"/>
      <c r="RMR36" s="92"/>
      <c r="RMS36" s="92"/>
      <c r="RMT36" s="92"/>
      <c r="RMU36" s="92"/>
      <c r="RMV36" s="92"/>
      <c r="RMW36" s="92"/>
      <c r="RMX36" s="92"/>
      <c r="RMY36" s="92"/>
      <c r="RMZ36" s="92"/>
      <c r="RNA36" s="92"/>
      <c r="RNB36" s="92"/>
      <c r="RNC36" s="92"/>
      <c r="RND36" s="92"/>
      <c r="RNE36" s="92"/>
      <c r="RNF36" s="92"/>
      <c r="RNG36" s="92"/>
      <c r="RNH36" s="92"/>
      <c r="RNI36" s="92"/>
      <c r="RNJ36" s="92"/>
      <c r="RNK36" s="92"/>
      <c r="RNL36" s="92"/>
      <c r="RNM36" s="92"/>
      <c r="RNN36" s="92"/>
      <c r="RNO36" s="92"/>
      <c r="RNP36" s="92"/>
      <c r="RNQ36" s="92"/>
      <c r="RNR36" s="92"/>
      <c r="RNS36" s="92"/>
      <c r="RNT36" s="92"/>
      <c r="RNU36" s="92"/>
      <c r="RNV36" s="92"/>
      <c r="RNW36" s="92"/>
      <c r="RNX36" s="92"/>
      <c r="RNY36" s="92"/>
      <c r="RNZ36" s="92"/>
      <c r="ROA36" s="92"/>
      <c r="ROB36" s="92"/>
      <c r="ROC36" s="92"/>
      <c r="ROD36" s="92"/>
      <c r="ROE36" s="92"/>
      <c r="ROF36" s="92"/>
      <c r="ROG36" s="92"/>
      <c r="ROH36" s="92"/>
      <c r="ROI36" s="92"/>
      <c r="ROJ36" s="92"/>
      <c r="ROK36" s="92"/>
      <c r="ROL36" s="92"/>
      <c r="ROM36" s="92"/>
      <c r="RON36" s="92"/>
      <c r="ROO36" s="92"/>
      <c r="ROP36" s="92"/>
      <c r="ROQ36" s="92"/>
      <c r="ROR36" s="92"/>
      <c r="ROS36" s="92"/>
      <c r="ROT36" s="92"/>
      <c r="ROU36" s="92"/>
      <c r="ROV36" s="92"/>
      <c r="ROW36" s="92"/>
      <c r="ROX36" s="92"/>
      <c r="ROY36" s="92"/>
      <c r="ROZ36" s="92"/>
      <c r="RPA36" s="92"/>
      <c r="RPB36" s="92"/>
      <c r="RPC36" s="92"/>
      <c r="RPD36" s="92"/>
      <c r="RPE36" s="92"/>
      <c r="RPF36" s="92"/>
      <c r="RPG36" s="92"/>
      <c r="RPH36" s="92"/>
      <c r="RPI36" s="92"/>
      <c r="RPJ36" s="92"/>
      <c r="RPK36" s="92"/>
      <c r="RPL36" s="92"/>
      <c r="RPM36" s="92"/>
      <c r="RPN36" s="92"/>
      <c r="RPO36" s="92"/>
      <c r="RPP36" s="92"/>
      <c r="RPQ36" s="92"/>
      <c r="RPR36" s="92"/>
      <c r="RPS36" s="92"/>
      <c r="RPT36" s="92"/>
      <c r="RPU36" s="92"/>
      <c r="RPV36" s="92"/>
      <c r="RPW36" s="92"/>
      <c r="RPX36" s="92"/>
      <c r="RPY36" s="92"/>
      <c r="RPZ36" s="92"/>
      <c r="RQA36" s="92"/>
      <c r="RQB36" s="92"/>
      <c r="RQC36" s="92"/>
      <c r="RQD36" s="92"/>
      <c r="RQE36" s="92"/>
      <c r="RQF36" s="92"/>
      <c r="RQG36" s="92"/>
      <c r="RQH36" s="92"/>
      <c r="RQI36" s="92"/>
      <c r="RQJ36" s="92"/>
      <c r="RQK36" s="92"/>
      <c r="RQL36" s="92"/>
      <c r="RQM36" s="92"/>
      <c r="RQN36" s="92"/>
      <c r="RQO36" s="92"/>
      <c r="RQP36" s="92"/>
      <c r="RQQ36" s="92"/>
      <c r="RQR36" s="92"/>
      <c r="RQS36" s="92"/>
      <c r="RQT36" s="92"/>
      <c r="RQU36" s="92"/>
      <c r="RQV36" s="92"/>
      <c r="RQW36" s="92"/>
      <c r="RQX36" s="92"/>
      <c r="RQY36" s="92"/>
      <c r="RQZ36" s="92"/>
      <c r="RRA36" s="92"/>
      <c r="RRB36" s="92"/>
      <c r="RRC36" s="92"/>
      <c r="RRD36" s="92"/>
      <c r="RRE36" s="92"/>
      <c r="RRF36" s="92"/>
      <c r="RRG36" s="92"/>
      <c r="RRH36" s="92"/>
      <c r="RRI36" s="92"/>
      <c r="RRJ36" s="92"/>
      <c r="RRK36" s="92"/>
      <c r="RRL36" s="92"/>
      <c r="RRM36" s="92"/>
      <c r="RRN36" s="92"/>
      <c r="RRO36" s="92"/>
      <c r="RRP36" s="92"/>
      <c r="RRQ36" s="92"/>
      <c r="RRR36" s="92"/>
      <c r="RRS36" s="92"/>
      <c r="RRT36" s="92"/>
      <c r="RRU36" s="92"/>
      <c r="RRV36" s="92"/>
      <c r="RRW36" s="92"/>
      <c r="RRX36" s="92"/>
      <c r="RRY36" s="92"/>
      <c r="RRZ36" s="92"/>
      <c r="RSA36" s="92"/>
      <c r="RSB36" s="92"/>
      <c r="RSC36" s="92"/>
      <c r="RSD36" s="92"/>
      <c r="RSE36" s="92"/>
      <c r="RSF36" s="92"/>
      <c r="RSG36" s="92"/>
      <c r="RSH36" s="92"/>
      <c r="RSI36" s="92"/>
      <c r="RSJ36" s="92"/>
      <c r="RSK36" s="92"/>
      <c r="RSL36" s="92"/>
      <c r="RSM36" s="92"/>
      <c r="RSN36" s="92"/>
      <c r="RSO36" s="92"/>
      <c r="RSP36" s="92"/>
      <c r="RSQ36" s="92"/>
      <c r="RSR36" s="92"/>
      <c r="RSS36" s="92"/>
      <c r="RST36" s="92"/>
      <c r="RSU36" s="92"/>
      <c r="RSV36" s="92"/>
      <c r="RSW36" s="92"/>
      <c r="RSX36" s="92"/>
      <c r="RSY36" s="92"/>
      <c r="RSZ36" s="92"/>
      <c r="RTA36" s="92"/>
      <c r="RTB36" s="92"/>
      <c r="RTC36" s="92"/>
      <c r="RTD36" s="92"/>
      <c r="RTE36" s="92"/>
      <c r="RTF36" s="92"/>
      <c r="RTG36" s="92"/>
      <c r="RTH36" s="92"/>
      <c r="RTI36" s="92"/>
      <c r="RTJ36" s="92"/>
      <c r="RTK36" s="92"/>
      <c r="RTL36" s="92"/>
      <c r="RTM36" s="92"/>
      <c r="RTN36" s="92"/>
      <c r="RTO36" s="92"/>
      <c r="RTP36" s="92"/>
      <c r="RTQ36" s="92"/>
      <c r="RTR36" s="92"/>
      <c r="RTS36" s="92"/>
      <c r="RTT36" s="92"/>
      <c r="RTU36" s="92"/>
      <c r="RTV36" s="92"/>
      <c r="RTW36" s="92"/>
      <c r="RTX36" s="92"/>
      <c r="RTY36" s="92"/>
      <c r="RTZ36" s="92"/>
      <c r="RUA36" s="92"/>
      <c r="RUB36" s="92"/>
      <c r="RUC36" s="92"/>
      <c r="RUD36" s="92"/>
      <c r="RUE36" s="92"/>
      <c r="RUF36" s="92"/>
      <c r="RUG36" s="92"/>
      <c r="RUH36" s="92"/>
      <c r="RUI36" s="92"/>
      <c r="RUJ36" s="92"/>
      <c r="RUK36" s="92"/>
      <c r="RUL36" s="92"/>
      <c r="RUM36" s="92"/>
      <c r="RUN36" s="92"/>
      <c r="RUO36" s="92"/>
      <c r="RUP36" s="92"/>
      <c r="RUQ36" s="92"/>
      <c r="RUR36" s="92"/>
      <c r="RUS36" s="92"/>
      <c r="RUT36" s="92"/>
      <c r="RUU36" s="92"/>
      <c r="RUV36" s="92"/>
      <c r="RUW36" s="92"/>
      <c r="RUX36" s="92"/>
      <c r="RUY36" s="92"/>
      <c r="RUZ36" s="92"/>
      <c r="RVA36" s="92"/>
      <c r="RVB36" s="92"/>
      <c r="RVC36" s="92"/>
      <c r="RVD36" s="92"/>
      <c r="RVE36" s="92"/>
      <c r="RVF36" s="92"/>
      <c r="RVG36" s="92"/>
      <c r="RVH36" s="92"/>
      <c r="RVI36" s="92"/>
      <c r="RVJ36" s="92"/>
      <c r="RVK36" s="92"/>
      <c r="RVL36" s="92"/>
      <c r="RVM36" s="92"/>
      <c r="RVN36" s="92"/>
      <c r="RVO36" s="92"/>
      <c r="RVP36" s="92"/>
      <c r="RVQ36" s="92"/>
      <c r="RVR36" s="92"/>
      <c r="RVS36" s="92"/>
      <c r="RVT36" s="92"/>
      <c r="RVU36" s="92"/>
      <c r="RVV36" s="92"/>
      <c r="RVW36" s="92"/>
      <c r="RVX36" s="92"/>
      <c r="RVY36" s="92"/>
      <c r="RVZ36" s="92"/>
      <c r="RWA36" s="92"/>
      <c r="RWB36" s="92"/>
      <c r="RWC36" s="92"/>
      <c r="RWD36" s="92"/>
      <c r="RWE36" s="92"/>
      <c r="RWF36" s="92"/>
      <c r="RWG36" s="92"/>
      <c r="RWH36" s="92"/>
      <c r="RWI36" s="92"/>
      <c r="RWJ36" s="92"/>
      <c r="RWK36" s="92"/>
      <c r="RWL36" s="92"/>
      <c r="RWM36" s="92"/>
      <c r="RWN36" s="92"/>
      <c r="RWO36" s="92"/>
      <c r="RWP36" s="92"/>
      <c r="RWQ36" s="92"/>
      <c r="RWR36" s="92"/>
      <c r="RWS36" s="92"/>
      <c r="RWT36" s="92"/>
      <c r="RWU36" s="92"/>
      <c r="RWV36" s="92"/>
      <c r="RWW36" s="92"/>
      <c r="RWX36" s="92"/>
      <c r="RWY36" s="92"/>
      <c r="RWZ36" s="92"/>
      <c r="RXA36" s="92"/>
      <c r="RXB36" s="92"/>
      <c r="RXC36" s="92"/>
      <c r="RXD36" s="92"/>
      <c r="RXE36" s="92"/>
      <c r="RXF36" s="92"/>
      <c r="RXG36" s="92"/>
      <c r="RXH36" s="92"/>
      <c r="RXI36" s="92"/>
      <c r="RXJ36" s="92"/>
      <c r="RXK36" s="92"/>
      <c r="RXL36" s="92"/>
      <c r="RXM36" s="92"/>
      <c r="RXN36" s="92"/>
      <c r="RXO36" s="92"/>
      <c r="RXP36" s="92"/>
      <c r="RXQ36" s="92"/>
      <c r="RXR36" s="92"/>
      <c r="RXS36" s="92"/>
      <c r="RXT36" s="92"/>
      <c r="RXU36" s="92"/>
      <c r="RXV36" s="92"/>
      <c r="RXW36" s="92"/>
      <c r="RXX36" s="92"/>
      <c r="RXY36" s="92"/>
      <c r="RXZ36" s="92"/>
      <c r="RYA36" s="92"/>
      <c r="RYB36" s="92"/>
      <c r="RYC36" s="92"/>
      <c r="RYD36" s="92"/>
      <c r="RYE36" s="92"/>
      <c r="RYF36" s="92"/>
      <c r="RYG36" s="92"/>
      <c r="RYH36" s="92"/>
      <c r="RYI36" s="92"/>
      <c r="RYJ36" s="92"/>
      <c r="RYK36" s="92"/>
      <c r="RYL36" s="92"/>
      <c r="RYM36" s="92"/>
      <c r="RYN36" s="92"/>
      <c r="RYO36" s="92"/>
      <c r="RYP36" s="92"/>
      <c r="RYQ36" s="92"/>
      <c r="RYR36" s="92"/>
      <c r="RYS36" s="92"/>
      <c r="RYT36" s="92"/>
      <c r="RYU36" s="92"/>
      <c r="RYV36" s="92"/>
      <c r="RYW36" s="92"/>
      <c r="RYX36" s="92"/>
      <c r="RYY36" s="92"/>
      <c r="RYZ36" s="92"/>
      <c r="RZA36" s="92"/>
      <c r="RZB36" s="92"/>
      <c r="RZC36" s="92"/>
      <c r="RZD36" s="92"/>
      <c r="RZE36" s="92"/>
      <c r="RZF36" s="92"/>
      <c r="RZG36" s="92"/>
      <c r="RZH36" s="92"/>
      <c r="RZI36" s="92"/>
      <c r="RZJ36" s="92"/>
      <c r="RZK36" s="92"/>
      <c r="RZL36" s="92"/>
      <c r="RZM36" s="92"/>
      <c r="RZN36" s="92"/>
      <c r="RZO36" s="92"/>
      <c r="RZP36" s="92"/>
      <c r="RZQ36" s="92"/>
      <c r="RZR36" s="92"/>
      <c r="RZS36" s="92"/>
      <c r="RZT36" s="92"/>
      <c r="RZU36" s="92"/>
      <c r="RZV36" s="92"/>
      <c r="RZW36" s="92"/>
      <c r="RZX36" s="92"/>
      <c r="RZY36" s="92"/>
      <c r="RZZ36" s="92"/>
      <c r="SAA36" s="92"/>
      <c r="SAB36" s="92"/>
      <c r="SAC36" s="92"/>
      <c r="SAD36" s="92"/>
      <c r="SAE36" s="92"/>
      <c r="SAF36" s="92"/>
      <c r="SAG36" s="92"/>
      <c r="SAH36" s="92"/>
      <c r="SAI36" s="92"/>
      <c r="SAJ36" s="92"/>
      <c r="SAK36" s="92"/>
      <c r="SAL36" s="92"/>
      <c r="SAM36" s="92"/>
      <c r="SAN36" s="92"/>
      <c r="SAO36" s="92"/>
      <c r="SAP36" s="92"/>
      <c r="SAQ36" s="92"/>
      <c r="SAR36" s="92"/>
      <c r="SAS36" s="92"/>
      <c r="SAT36" s="92"/>
      <c r="SAU36" s="92"/>
      <c r="SAV36" s="92"/>
      <c r="SAW36" s="92"/>
      <c r="SAX36" s="92"/>
      <c r="SAY36" s="92"/>
      <c r="SAZ36" s="92"/>
      <c r="SBA36" s="92"/>
      <c r="SBB36" s="92"/>
      <c r="SBC36" s="92"/>
      <c r="SBD36" s="92"/>
      <c r="SBE36" s="92"/>
      <c r="SBF36" s="92"/>
      <c r="SBG36" s="92"/>
      <c r="SBH36" s="92"/>
      <c r="SBI36" s="92"/>
      <c r="SBJ36" s="92"/>
      <c r="SBK36" s="92"/>
      <c r="SBL36" s="92"/>
      <c r="SBM36" s="92"/>
      <c r="SBN36" s="92"/>
      <c r="SBO36" s="92"/>
      <c r="SBP36" s="92"/>
      <c r="SBQ36" s="92"/>
      <c r="SBR36" s="92"/>
      <c r="SBS36" s="92"/>
      <c r="SBT36" s="92"/>
      <c r="SBU36" s="92"/>
      <c r="SBV36" s="92"/>
      <c r="SBW36" s="92"/>
      <c r="SBX36" s="92"/>
      <c r="SBY36" s="92"/>
      <c r="SBZ36" s="92"/>
      <c r="SCA36" s="92"/>
      <c r="SCB36" s="92"/>
      <c r="SCC36" s="92"/>
      <c r="SCD36" s="92"/>
      <c r="SCE36" s="92"/>
      <c r="SCF36" s="92"/>
      <c r="SCG36" s="92"/>
      <c r="SCH36" s="92"/>
      <c r="SCI36" s="92"/>
      <c r="SCJ36" s="92"/>
      <c r="SCK36" s="92"/>
      <c r="SCL36" s="92"/>
      <c r="SCM36" s="92"/>
      <c r="SCN36" s="92"/>
      <c r="SCO36" s="92"/>
      <c r="SCP36" s="92"/>
      <c r="SCQ36" s="92"/>
      <c r="SCR36" s="92"/>
      <c r="SCS36" s="92"/>
      <c r="SCT36" s="92"/>
      <c r="SCU36" s="92"/>
      <c r="SCV36" s="92"/>
      <c r="SCW36" s="92"/>
      <c r="SCX36" s="92"/>
      <c r="SCY36" s="92"/>
      <c r="SCZ36" s="92"/>
      <c r="SDA36" s="92"/>
      <c r="SDB36" s="92"/>
      <c r="SDC36" s="92"/>
      <c r="SDD36" s="92"/>
      <c r="SDE36" s="92"/>
      <c r="SDF36" s="92"/>
      <c r="SDG36" s="92"/>
      <c r="SDH36" s="92"/>
      <c r="SDI36" s="92"/>
      <c r="SDJ36" s="92"/>
      <c r="SDK36" s="92"/>
      <c r="SDL36" s="92"/>
      <c r="SDM36" s="92"/>
      <c r="SDN36" s="92"/>
      <c r="SDO36" s="92"/>
      <c r="SDP36" s="92"/>
      <c r="SDQ36" s="92"/>
      <c r="SDR36" s="92"/>
      <c r="SDS36" s="92"/>
      <c r="SDT36" s="92"/>
      <c r="SDU36" s="92"/>
      <c r="SDV36" s="92"/>
      <c r="SDW36" s="92"/>
      <c r="SDX36" s="92"/>
      <c r="SDY36" s="92"/>
      <c r="SDZ36" s="92"/>
      <c r="SEA36" s="92"/>
      <c r="SEB36" s="92"/>
      <c r="SEC36" s="92"/>
      <c r="SED36" s="92"/>
      <c r="SEE36" s="92"/>
      <c r="SEF36" s="92"/>
      <c r="SEG36" s="92"/>
      <c r="SEH36" s="92"/>
      <c r="SEI36" s="92"/>
      <c r="SEJ36" s="92"/>
      <c r="SEK36" s="92"/>
      <c r="SEL36" s="92"/>
      <c r="SEM36" s="92"/>
      <c r="SEN36" s="92"/>
      <c r="SEO36" s="92"/>
      <c r="SEP36" s="92"/>
      <c r="SEQ36" s="92"/>
      <c r="SER36" s="92"/>
      <c r="SES36" s="92"/>
      <c r="SET36" s="92"/>
      <c r="SEU36" s="92"/>
      <c r="SEV36" s="92"/>
      <c r="SEW36" s="92"/>
      <c r="SEX36" s="92"/>
      <c r="SEY36" s="92"/>
      <c r="SEZ36" s="92"/>
      <c r="SFA36" s="92"/>
      <c r="SFB36" s="92"/>
      <c r="SFC36" s="92"/>
      <c r="SFD36" s="92"/>
      <c r="SFE36" s="92"/>
      <c r="SFF36" s="92"/>
      <c r="SFG36" s="92"/>
      <c r="SFH36" s="92"/>
      <c r="SFI36" s="92"/>
      <c r="SFJ36" s="92"/>
      <c r="SFK36" s="92"/>
      <c r="SFL36" s="92"/>
      <c r="SFM36" s="92"/>
      <c r="SFN36" s="92"/>
      <c r="SFO36" s="92"/>
      <c r="SFP36" s="92"/>
      <c r="SFQ36" s="92"/>
      <c r="SFR36" s="92"/>
      <c r="SFS36" s="92"/>
      <c r="SFT36" s="92"/>
      <c r="SFU36" s="92"/>
      <c r="SFV36" s="92"/>
      <c r="SFW36" s="92"/>
      <c r="SFX36" s="92"/>
      <c r="SFY36" s="92"/>
      <c r="SFZ36" s="92"/>
      <c r="SGA36" s="92"/>
      <c r="SGB36" s="92"/>
      <c r="SGC36" s="92"/>
      <c r="SGD36" s="92"/>
      <c r="SGE36" s="92"/>
      <c r="SGF36" s="92"/>
      <c r="SGG36" s="92"/>
      <c r="SGH36" s="92"/>
      <c r="SGI36" s="92"/>
      <c r="SGJ36" s="92"/>
      <c r="SGK36" s="92"/>
      <c r="SGL36" s="92"/>
      <c r="SGM36" s="92"/>
      <c r="SGN36" s="92"/>
      <c r="SGO36" s="92"/>
      <c r="SGP36" s="92"/>
      <c r="SGQ36" s="92"/>
      <c r="SGR36" s="92"/>
      <c r="SGS36" s="92"/>
      <c r="SGT36" s="92"/>
      <c r="SGU36" s="92"/>
      <c r="SGV36" s="92"/>
      <c r="SGW36" s="92"/>
      <c r="SGX36" s="92"/>
      <c r="SGY36" s="92"/>
      <c r="SGZ36" s="92"/>
      <c r="SHA36" s="92"/>
      <c r="SHB36" s="92"/>
      <c r="SHC36" s="92"/>
      <c r="SHD36" s="92"/>
      <c r="SHE36" s="92"/>
      <c r="SHF36" s="92"/>
      <c r="SHG36" s="92"/>
      <c r="SHH36" s="92"/>
      <c r="SHI36" s="92"/>
      <c r="SHJ36" s="92"/>
      <c r="SHK36" s="92"/>
      <c r="SHL36" s="92"/>
      <c r="SHM36" s="92"/>
      <c r="SHN36" s="92"/>
      <c r="SHO36" s="92"/>
      <c r="SHP36" s="92"/>
      <c r="SHQ36" s="92"/>
      <c r="SHR36" s="92"/>
      <c r="SHS36" s="92"/>
      <c r="SHT36" s="92"/>
      <c r="SHU36" s="92"/>
      <c r="SHV36" s="92"/>
      <c r="SHW36" s="92"/>
      <c r="SHX36" s="92"/>
      <c r="SHY36" s="92"/>
      <c r="SHZ36" s="92"/>
      <c r="SIA36" s="92"/>
      <c r="SIB36" s="92"/>
      <c r="SIC36" s="92"/>
      <c r="SID36" s="92"/>
      <c r="SIE36" s="92"/>
      <c r="SIF36" s="92"/>
      <c r="SIG36" s="92"/>
      <c r="SIH36" s="92"/>
      <c r="SII36" s="92"/>
      <c r="SIJ36" s="92"/>
      <c r="SIK36" s="92"/>
      <c r="SIL36" s="92"/>
      <c r="SIM36" s="92"/>
      <c r="SIN36" s="92"/>
      <c r="SIO36" s="92"/>
      <c r="SIP36" s="92"/>
      <c r="SIQ36" s="92"/>
      <c r="SIR36" s="92"/>
      <c r="SIS36" s="92"/>
      <c r="SIT36" s="92"/>
      <c r="SIU36" s="92"/>
      <c r="SIV36" s="92"/>
      <c r="SIW36" s="92"/>
      <c r="SIX36" s="92"/>
      <c r="SIY36" s="92"/>
      <c r="SIZ36" s="92"/>
      <c r="SJA36" s="92"/>
      <c r="SJB36" s="92"/>
      <c r="SJC36" s="92"/>
      <c r="SJD36" s="92"/>
      <c r="SJE36" s="92"/>
      <c r="SJF36" s="92"/>
      <c r="SJG36" s="92"/>
      <c r="SJH36" s="92"/>
      <c r="SJI36" s="92"/>
      <c r="SJJ36" s="92"/>
      <c r="SJK36" s="92"/>
      <c r="SJL36" s="92"/>
      <c r="SJM36" s="92"/>
      <c r="SJN36" s="92"/>
      <c r="SJO36" s="92"/>
      <c r="SJP36" s="92"/>
      <c r="SJQ36" s="92"/>
      <c r="SJR36" s="92"/>
      <c r="SJS36" s="92"/>
      <c r="SJT36" s="92"/>
      <c r="SJU36" s="92"/>
      <c r="SJV36" s="92"/>
      <c r="SJW36" s="92"/>
      <c r="SJX36" s="92"/>
      <c r="SJY36" s="92"/>
      <c r="SJZ36" s="92"/>
      <c r="SKA36" s="92"/>
      <c r="SKB36" s="92"/>
      <c r="SKC36" s="92"/>
      <c r="SKD36" s="92"/>
      <c r="SKE36" s="92"/>
      <c r="SKF36" s="92"/>
      <c r="SKG36" s="92"/>
      <c r="SKH36" s="92"/>
      <c r="SKI36" s="92"/>
      <c r="SKJ36" s="92"/>
      <c r="SKK36" s="92"/>
      <c r="SKL36" s="92"/>
      <c r="SKM36" s="92"/>
      <c r="SKN36" s="92"/>
      <c r="SKO36" s="92"/>
      <c r="SKP36" s="92"/>
      <c r="SKQ36" s="92"/>
      <c r="SKR36" s="92"/>
      <c r="SKS36" s="92"/>
      <c r="SKT36" s="92"/>
      <c r="SKU36" s="92"/>
      <c r="SKV36" s="92"/>
      <c r="SKW36" s="92"/>
      <c r="SKX36" s="92"/>
      <c r="SKY36" s="92"/>
      <c r="SKZ36" s="92"/>
      <c r="SLA36" s="92"/>
      <c r="SLB36" s="92"/>
      <c r="SLC36" s="92"/>
      <c r="SLD36" s="92"/>
      <c r="SLE36" s="92"/>
      <c r="SLF36" s="92"/>
      <c r="SLG36" s="92"/>
      <c r="SLH36" s="92"/>
      <c r="SLI36" s="92"/>
      <c r="SLJ36" s="92"/>
      <c r="SLK36" s="92"/>
      <c r="SLL36" s="92"/>
      <c r="SLM36" s="92"/>
      <c r="SLN36" s="92"/>
      <c r="SLO36" s="92"/>
      <c r="SLP36" s="92"/>
      <c r="SLQ36" s="92"/>
      <c r="SLR36" s="92"/>
      <c r="SLS36" s="92"/>
      <c r="SLT36" s="92"/>
      <c r="SLU36" s="92"/>
      <c r="SLV36" s="92"/>
      <c r="SLW36" s="92"/>
      <c r="SLX36" s="92"/>
      <c r="SLY36" s="92"/>
      <c r="SLZ36" s="92"/>
      <c r="SMA36" s="92"/>
      <c r="SMB36" s="92"/>
      <c r="SMC36" s="92"/>
      <c r="SMD36" s="92"/>
      <c r="SME36" s="92"/>
      <c r="SMF36" s="92"/>
      <c r="SMG36" s="92"/>
      <c r="SMH36" s="92"/>
      <c r="SMI36" s="92"/>
      <c r="SMJ36" s="92"/>
      <c r="SMK36" s="92"/>
      <c r="SML36" s="92"/>
      <c r="SMM36" s="92"/>
      <c r="SMN36" s="92"/>
      <c r="SMO36" s="92"/>
      <c r="SMP36" s="92"/>
      <c r="SMQ36" s="92"/>
      <c r="SMR36" s="92"/>
      <c r="SMS36" s="92"/>
      <c r="SMT36" s="92"/>
      <c r="SMU36" s="92"/>
      <c r="SMV36" s="92"/>
      <c r="SMW36" s="92"/>
      <c r="SMX36" s="92"/>
      <c r="SMY36" s="92"/>
      <c r="SMZ36" s="92"/>
      <c r="SNA36" s="92"/>
      <c r="SNB36" s="92"/>
      <c r="SNC36" s="92"/>
      <c r="SND36" s="92"/>
      <c r="SNE36" s="92"/>
      <c r="SNF36" s="92"/>
      <c r="SNG36" s="92"/>
      <c r="SNH36" s="92"/>
      <c r="SNI36" s="92"/>
      <c r="SNJ36" s="92"/>
      <c r="SNK36" s="92"/>
      <c r="SNL36" s="92"/>
      <c r="SNM36" s="92"/>
      <c r="SNN36" s="92"/>
      <c r="SNO36" s="92"/>
      <c r="SNP36" s="92"/>
      <c r="SNQ36" s="92"/>
      <c r="SNR36" s="92"/>
      <c r="SNS36" s="92"/>
      <c r="SNT36" s="92"/>
      <c r="SNU36" s="92"/>
      <c r="SNV36" s="92"/>
      <c r="SNW36" s="92"/>
      <c r="SNX36" s="92"/>
      <c r="SNY36" s="92"/>
      <c r="SNZ36" s="92"/>
      <c r="SOA36" s="92"/>
      <c r="SOB36" s="92"/>
      <c r="SOC36" s="92"/>
      <c r="SOD36" s="92"/>
      <c r="SOE36" s="92"/>
      <c r="SOF36" s="92"/>
      <c r="SOG36" s="92"/>
      <c r="SOH36" s="92"/>
      <c r="SOI36" s="92"/>
      <c r="SOJ36" s="92"/>
      <c r="SOK36" s="92"/>
      <c r="SOL36" s="92"/>
      <c r="SOM36" s="92"/>
      <c r="SON36" s="92"/>
      <c r="SOO36" s="92"/>
      <c r="SOP36" s="92"/>
      <c r="SOQ36" s="92"/>
      <c r="SOR36" s="92"/>
      <c r="SOS36" s="92"/>
      <c r="SOT36" s="92"/>
      <c r="SOU36" s="92"/>
      <c r="SOV36" s="92"/>
      <c r="SOW36" s="92"/>
      <c r="SOX36" s="92"/>
      <c r="SOY36" s="92"/>
      <c r="SOZ36" s="92"/>
      <c r="SPA36" s="92"/>
      <c r="SPB36" s="92"/>
      <c r="SPC36" s="92"/>
      <c r="SPD36" s="92"/>
      <c r="SPE36" s="92"/>
      <c r="SPF36" s="92"/>
      <c r="SPG36" s="92"/>
      <c r="SPH36" s="92"/>
      <c r="SPI36" s="92"/>
      <c r="SPJ36" s="92"/>
      <c r="SPK36" s="92"/>
      <c r="SPL36" s="92"/>
      <c r="SPM36" s="92"/>
      <c r="SPN36" s="92"/>
      <c r="SPO36" s="92"/>
      <c r="SPP36" s="92"/>
      <c r="SPQ36" s="92"/>
      <c r="SPR36" s="92"/>
      <c r="SPS36" s="92"/>
      <c r="SPT36" s="92"/>
      <c r="SPU36" s="92"/>
      <c r="SPV36" s="92"/>
      <c r="SPW36" s="92"/>
      <c r="SPX36" s="92"/>
      <c r="SPY36" s="92"/>
      <c r="SPZ36" s="92"/>
      <c r="SQA36" s="92"/>
      <c r="SQB36" s="92"/>
      <c r="SQC36" s="92"/>
      <c r="SQD36" s="92"/>
      <c r="SQE36" s="92"/>
      <c r="SQF36" s="92"/>
      <c r="SQG36" s="92"/>
      <c r="SQH36" s="92"/>
      <c r="SQI36" s="92"/>
      <c r="SQJ36" s="92"/>
      <c r="SQK36" s="92"/>
      <c r="SQL36" s="92"/>
      <c r="SQM36" s="92"/>
      <c r="SQN36" s="92"/>
      <c r="SQO36" s="92"/>
      <c r="SQP36" s="92"/>
      <c r="SQQ36" s="92"/>
      <c r="SQR36" s="92"/>
      <c r="SQS36" s="92"/>
      <c r="SQT36" s="92"/>
      <c r="SQU36" s="92"/>
      <c r="SQV36" s="92"/>
      <c r="SQW36" s="92"/>
      <c r="SQX36" s="92"/>
      <c r="SQY36" s="92"/>
      <c r="SQZ36" s="92"/>
      <c r="SRA36" s="92"/>
      <c r="SRB36" s="92"/>
      <c r="SRC36" s="92"/>
      <c r="SRD36" s="92"/>
      <c r="SRE36" s="92"/>
      <c r="SRF36" s="92"/>
      <c r="SRG36" s="92"/>
      <c r="SRH36" s="92"/>
      <c r="SRI36" s="92"/>
      <c r="SRJ36" s="92"/>
      <c r="SRK36" s="92"/>
      <c r="SRL36" s="92"/>
      <c r="SRM36" s="92"/>
      <c r="SRN36" s="92"/>
      <c r="SRO36" s="92"/>
      <c r="SRP36" s="92"/>
      <c r="SRQ36" s="92"/>
      <c r="SRR36" s="92"/>
      <c r="SRS36" s="92"/>
      <c r="SRT36" s="92"/>
      <c r="SRU36" s="92"/>
      <c r="SRV36" s="92"/>
      <c r="SRW36" s="92"/>
      <c r="SRX36" s="92"/>
      <c r="SRY36" s="92"/>
      <c r="SRZ36" s="92"/>
      <c r="SSA36" s="92"/>
      <c r="SSB36" s="92"/>
      <c r="SSC36" s="92"/>
      <c r="SSD36" s="92"/>
      <c r="SSE36" s="92"/>
      <c r="SSF36" s="92"/>
      <c r="SSG36" s="92"/>
      <c r="SSH36" s="92"/>
      <c r="SSI36" s="92"/>
      <c r="SSJ36" s="92"/>
      <c r="SSK36" s="92"/>
      <c r="SSL36" s="92"/>
      <c r="SSM36" s="92"/>
      <c r="SSN36" s="92"/>
      <c r="SSO36" s="92"/>
      <c r="SSP36" s="92"/>
      <c r="SSQ36" s="92"/>
      <c r="SSR36" s="92"/>
      <c r="SSS36" s="92"/>
      <c r="SST36" s="92"/>
      <c r="SSU36" s="92"/>
      <c r="SSV36" s="92"/>
      <c r="SSW36" s="92"/>
      <c r="SSX36" s="92"/>
      <c r="SSY36" s="92"/>
      <c r="SSZ36" s="92"/>
      <c r="STA36" s="92"/>
      <c r="STB36" s="92"/>
      <c r="STC36" s="92"/>
      <c r="STD36" s="92"/>
      <c r="STE36" s="92"/>
      <c r="STF36" s="92"/>
      <c r="STG36" s="92"/>
      <c r="STH36" s="92"/>
      <c r="STI36" s="92"/>
      <c r="STJ36" s="92"/>
      <c r="STK36" s="92"/>
      <c r="STL36" s="92"/>
      <c r="STM36" s="92"/>
      <c r="STN36" s="92"/>
      <c r="STO36" s="92"/>
      <c r="STP36" s="92"/>
      <c r="STQ36" s="92"/>
      <c r="STR36" s="92"/>
      <c r="STS36" s="92"/>
      <c r="STT36" s="92"/>
      <c r="STU36" s="92"/>
      <c r="STV36" s="92"/>
      <c r="STW36" s="92"/>
      <c r="STX36" s="92"/>
      <c r="STY36" s="92"/>
      <c r="STZ36" s="92"/>
      <c r="SUA36" s="92"/>
      <c r="SUB36" s="92"/>
      <c r="SUC36" s="92"/>
      <c r="SUD36" s="92"/>
      <c r="SUE36" s="92"/>
      <c r="SUF36" s="92"/>
      <c r="SUG36" s="92"/>
      <c r="SUH36" s="92"/>
      <c r="SUI36" s="92"/>
      <c r="SUJ36" s="92"/>
      <c r="SUK36" s="92"/>
      <c r="SUL36" s="92"/>
      <c r="SUM36" s="92"/>
      <c r="SUN36" s="92"/>
      <c r="SUO36" s="92"/>
      <c r="SUP36" s="92"/>
      <c r="SUQ36" s="92"/>
      <c r="SUR36" s="92"/>
      <c r="SUS36" s="92"/>
      <c r="SUT36" s="92"/>
      <c r="SUU36" s="92"/>
      <c r="SUV36" s="92"/>
      <c r="SUW36" s="92"/>
      <c r="SUX36" s="92"/>
      <c r="SUY36" s="92"/>
      <c r="SUZ36" s="92"/>
      <c r="SVA36" s="92"/>
      <c r="SVB36" s="92"/>
      <c r="SVC36" s="92"/>
      <c r="SVD36" s="92"/>
      <c r="SVE36" s="92"/>
      <c r="SVF36" s="92"/>
      <c r="SVG36" s="92"/>
      <c r="SVH36" s="92"/>
      <c r="SVI36" s="92"/>
      <c r="SVJ36" s="92"/>
      <c r="SVK36" s="92"/>
      <c r="SVL36" s="92"/>
      <c r="SVM36" s="92"/>
      <c r="SVN36" s="92"/>
      <c r="SVO36" s="92"/>
      <c r="SVP36" s="92"/>
      <c r="SVQ36" s="92"/>
      <c r="SVR36" s="92"/>
      <c r="SVS36" s="92"/>
      <c r="SVT36" s="92"/>
      <c r="SVU36" s="92"/>
      <c r="SVV36" s="92"/>
      <c r="SVW36" s="92"/>
      <c r="SVX36" s="92"/>
      <c r="SVY36" s="92"/>
      <c r="SVZ36" s="92"/>
      <c r="SWA36" s="92"/>
      <c r="SWB36" s="92"/>
      <c r="SWC36" s="92"/>
      <c r="SWD36" s="92"/>
      <c r="SWE36" s="92"/>
      <c r="SWF36" s="92"/>
      <c r="SWG36" s="92"/>
      <c r="SWH36" s="92"/>
      <c r="SWI36" s="92"/>
      <c r="SWJ36" s="92"/>
      <c r="SWK36" s="92"/>
      <c r="SWL36" s="92"/>
      <c r="SWM36" s="92"/>
      <c r="SWN36" s="92"/>
      <c r="SWO36" s="92"/>
      <c r="SWP36" s="92"/>
      <c r="SWQ36" s="92"/>
      <c r="SWR36" s="92"/>
      <c r="SWS36" s="92"/>
      <c r="SWT36" s="92"/>
      <c r="SWU36" s="92"/>
      <c r="SWV36" s="92"/>
      <c r="SWW36" s="92"/>
      <c r="SWX36" s="92"/>
      <c r="SWY36" s="92"/>
      <c r="SWZ36" s="92"/>
      <c r="SXA36" s="92"/>
      <c r="SXB36" s="92"/>
      <c r="SXC36" s="92"/>
      <c r="SXD36" s="92"/>
      <c r="SXE36" s="92"/>
      <c r="SXF36" s="92"/>
      <c r="SXG36" s="92"/>
      <c r="SXH36" s="92"/>
      <c r="SXI36" s="92"/>
      <c r="SXJ36" s="92"/>
      <c r="SXK36" s="92"/>
      <c r="SXL36" s="92"/>
      <c r="SXM36" s="92"/>
      <c r="SXN36" s="92"/>
      <c r="SXO36" s="92"/>
      <c r="SXP36" s="92"/>
      <c r="SXQ36" s="92"/>
      <c r="SXR36" s="92"/>
      <c r="SXS36" s="92"/>
      <c r="SXT36" s="92"/>
      <c r="SXU36" s="92"/>
      <c r="SXV36" s="92"/>
      <c r="SXW36" s="92"/>
      <c r="SXX36" s="92"/>
      <c r="SXY36" s="92"/>
      <c r="SXZ36" s="92"/>
      <c r="SYA36" s="92"/>
      <c r="SYB36" s="92"/>
      <c r="SYC36" s="92"/>
      <c r="SYD36" s="92"/>
      <c r="SYE36" s="92"/>
      <c r="SYF36" s="92"/>
      <c r="SYG36" s="92"/>
      <c r="SYH36" s="92"/>
      <c r="SYI36" s="92"/>
      <c r="SYJ36" s="92"/>
      <c r="SYK36" s="92"/>
      <c r="SYL36" s="92"/>
      <c r="SYM36" s="92"/>
      <c r="SYN36" s="92"/>
      <c r="SYO36" s="92"/>
      <c r="SYP36" s="92"/>
      <c r="SYQ36" s="92"/>
      <c r="SYR36" s="92"/>
      <c r="SYS36" s="92"/>
      <c r="SYT36" s="92"/>
      <c r="SYU36" s="92"/>
      <c r="SYV36" s="92"/>
      <c r="SYW36" s="92"/>
      <c r="SYX36" s="92"/>
      <c r="SYY36" s="92"/>
      <c r="SYZ36" s="92"/>
      <c r="SZA36" s="92"/>
      <c r="SZB36" s="92"/>
      <c r="SZC36" s="92"/>
      <c r="SZD36" s="92"/>
      <c r="SZE36" s="92"/>
      <c r="SZF36" s="92"/>
      <c r="SZG36" s="92"/>
      <c r="SZH36" s="92"/>
      <c r="SZI36" s="92"/>
      <c r="SZJ36" s="92"/>
      <c r="SZK36" s="92"/>
      <c r="SZL36" s="92"/>
      <c r="SZM36" s="92"/>
      <c r="SZN36" s="92"/>
      <c r="SZO36" s="92"/>
      <c r="SZP36" s="92"/>
      <c r="SZQ36" s="92"/>
      <c r="SZR36" s="92"/>
      <c r="SZS36" s="92"/>
      <c r="SZT36" s="92"/>
      <c r="SZU36" s="92"/>
      <c r="SZV36" s="92"/>
      <c r="SZW36" s="92"/>
      <c r="SZX36" s="92"/>
      <c r="SZY36" s="92"/>
      <c r="SZZ36" s="92"/>
      <c r="TAA36" s="92"/>
      <c r="TAB36" s="92"/>
      <c r="TAC36" s="92"/>
      <c r="TAD36" s="92"/>
      <c r="TAE36" s="92"/>
      <c r="TAF36" s="92"/>
      <c r="TAG36" s="92"/>
      <c r="TAH36" s="92"/>
      <c r="TAI36" s="92"/>
      <c r="TAJ36" s="92"/>
      <c r="TAK36" s="92"/>
      <c r="TAL36" s="92"/>
      <c r="TAM36" s="92"/>
      <c r="TAN36" s="92"/>
      <c r="TAO36" s="92"/>
      <c r="TAP36" s="92"/>
      <c r="TAQ36" s="92"/>
      <c r="TAR36" s="92"/>
      <c r="TAS36" s="92"/>
      <c r="TAT36" s="92"/>
      <c r="TAU36" s="92"/>
      <c r="TAV36" s="92"/>
      <c r="TAW36" s="92"/>
      <c r="TAX36" s="92"/>
      <c r="TAY36" s="92"/>
      <c r="TAZ36" s="92"/>
      <c r="TBA36" s="92"/>
      <c r="TBB36" s="92"/>
      <c r="TBC36" s="92"/>
      <c r="TBD36" s="92"/>
      <c r="TBE36" s="92"/>
      <c r="TBF36" s="92"/>
      <c r="TBG36" s="92"/>
      <c r="TBH36" s="92"/>
      <c r="TBI36" s="92"/>
      <c r="TBJ36" s="92"/>
      <c r="TBK36" s="92"/>
      <c r="TBL36" s="92"/>
      <c r="TBM36" s="92"/>
      <c r="TBN36" s="92"/>
      <c r="TBO36" s="92"/>
      <c r="TBP36" s="92"/>
      <c r="TBQ36" s="92"/>
      <c r="TBR36" s="92"/>
      <c r="TBS36" s="92"/>
      <c r="TBT36" s="92"/>
      <c r="TBU36" s="92"/>
      <c r="TBV36" s="92"/>
      <c r="TBW36" s="92"/>
      <c r="TBX36" s="92"/>
      <c r="TBY36" s="92"/>
      <c r="TBZ36" s="92"/>
      <c r="TCA36" s="92"/>
      <c r="TCB36" s="92"/>
      <c r="TCC36" s="92"/>
      <c r="TCD36" s="92"/>
      <c r="TCE36" s="92"/>
      <c r="TCF36" s="92"/>
      <c r="TCG36" s="92"/>
      <c r="TCH36" s="92"/>
      <c r="TCI36" s="92"/>
      <c r="TCJ36" s="92"/>
      <c r="TCK36" s="92"/>
      <c r="TCL36" s="92"/>
      <c r="TCM36" s="92"/>
      <c r="TCN36" s="92"/>
      <c r="TCO36" s="92"/>
      <c r="TCP36" s="92"/>
      <c r="TCQ36" s="92"/>
      <c r="TCR36" s="92"/>
      <c r="TCS36" s="92"/>
      <c r="TCT36" s="92"/>
      <c r="TCU36" s="92"/>
      <c r="TCV36" s="92"/>
      <c r="TCW36" s="92"/>
      <c r="TCX36" s="92"/>
      <c r="TCY36" s="92"/>
      <c r="TCZ36" s="92"/>
      <c r="TDA36" s="92"/>
      <c r="TDB36" s="92"/>
      <c r="TDC36" s="92"/>
      <c r="TDD36" s="92"/>
      <c r="TDE36" s="92"/>
      <c r="TDF36" s="92"/>
      <c r="TDG36" s="92"/>
      <c r="TDH36" s="92"/>
      <c r="TDI36" s="92"/>
      <c r="TDJ36" s="92"/>
      <c r="TDK36" s="92"/>
      <c r="TDL36" s="92"/>
      <c r="TDM36" s="92"/>
      <c r="TDN36" s="92"/>
      <c r="TDO36" s="92"/>
      <c r="TDP36" s="92"/>
      <c r="TDQ36" s="92"/>
      <c r="TDR36" s="92"/>
      <c r="TDS36" s="92"/>
      <c r="TDT36" s="92"/>
      <c r="TDU36" s="92"/>
      <c r="TDV36" s="92"/>
      <c r="TDW36" s="92"/>
      <c r="TDX36" s="92"/>
      <c r="TDY36" s="92"/>
      <c r="TDZ36" s="92"/>
      <c r="TEA36" s="92"/>
      <c r="TEB36" s="92"/>
      <c r="TEC36" s="92"/>
      <c r="TED36" s="92"/>
      <c r="TEE36" s="92"/>
      <c r="TEF36" s="92"/>
      <c r="TEG36" s="92"/>
      <c r="TEH36" s="92"/>
      <c r="TEI36" s="92"/>
      <c r="TEJ36" s="92"/>
      <c r="TEK36" s="92"/>
      <c r="TEL36" s="92"/>
      <c r="TEM36" s="92"/>
      <c r="TEN36" s="92"/>
      <c r="TEO36" s="92"/>
      <c r="TEP36" s="92"/>
      <c r="TEQ36" s="92"/>
      <c r="TER36" s="92"/>
      <c r="TES36" s="92"/>
      <c r="TET36" s="92"/>
      <c r="TEU36" s="92"/>
      <c r="TEV36" s="92"/>
      <c r="TEW36" s="92"/>
      <c r="TEX36" s="92"/>
      <c r="TEY36" s="92"/>
      <c r="TEZ36" s="92"/>
      <c r="TFA36" s="92"/>
      <c r="TFB36" s="92"/>
      <c r="TFC36" s="92"/>
      <c r="TFD36" s="92"/>
      <c r="TFE36" s="92"/>
      <c r="TFF36" s="92"/>
      <c r="TFG36" s="92"/>
      <c r="TFH36" s="92"/>
      <c r="TFI36" s="92"/>
      <c r="TFJ36" s="92"/>
      <c r="TFK36" s="92"/>
      <c r="TFL36" s="92"/>
      <c r="TFM36" s="92"/>
      <c r="TFN36" s="92"/>
      <c r="TFO36" s="92"/>
      <c r="TFP36" s="92"/>
      <c r="TFQ36" s="92"/>
      <c r="TFR36" s="92"/>
      <c r="TFS36" s="92"/>
      <c r="TFT36" s="92"/>
      <c r="TFU36" s="92"/>
      <c r="TFV36" s="92"/>
      <c r="TFW36" s="92"/>
      <c r="TFX36" s="92"/>
      <c r="TFY36" s="92"/>
      <c r="TFZ36" s="92"/>
      <c r="TGA36" s="92"/>
      <c r="TGB36" s="92"/>
      <c r="TGC36" s="92"/>
      <c r="TGD36" s="92"/>
      <c r="TGE36" s="92"/>
      <c r="TGF36" s="92"/>
      <c r="TGG36" s="92"/>
      <c r="TGH36" s="92"/>
      <c r="TGI36" s="92"/>
      <c r="TGJ36" s="92"/>
      <c r="TGK36" s="92"/>
      <c r="TGL36" s="92"/>
      <c r="TGM36" s="92"/>
      <c r="TGN36" s="92"/>
      <c r="TGO36" s="92"/>
      <c r="TGP36" s="92"/>
      <c r="TGQ36" s="92"/>
      <c r="TGR36" s="92"/>
      <c r="TGS36" s="92"/>
      <c r="TGT36" s="92"/>
      <c r="TGU36" s="92"/>
      <c r="TGV36" s="92"/>
      <c r="TGW36" s="92"/>
      <c r="TGX36" s="92"/>
      <c r="TGY36" s="92"/>
      <c r="TGZ36" s="92"/>
      <c r="THA36" s="92"/>
      <c r="THB36" s="92"/>
      <c r="THC36" s="92"/>
      <c r="THD36" s="92"/>
      <c r="THE36" s="92"/>
      <c r="THF36" s="92"/>
      <c r="THG36" s="92"/>
      <c r="THH36" s="92"/>
      <c r="THI36" s="92"/>
      <c r="THJ36" s="92"/>
      <c r="THK36" s="92"/>
      <c r="THL36" s="92"/>
      <c r="THM36" s="92"/>
      <c r="THN36" s="92"/>
      <c r="THO36" s="92"/>
      <c r="THP36" s="92"/>
      <c r="THQ36" s="92"/>
      <c r="THR36" s="92"/>
      <c r="THS36" s="92"/>
      <c r="THT36" s="92"/>
      <c r="THU36" s="92"/>
      <c r="THV36" s="92"/>
      <c r="THW36" s="92"/>
      <c r="THX36" s="92"/>
      <c r="THY36" s="92"/>
      <c r="THZ36" s="92"/>
      <c r="TIA36" s="92"/>
      <c r="TIB36" s="92"/>
      <c r="TIC36" s="92"/>
      <c r="TID36" s="92"/>
      <c r="TIE36" s="92"/>
      <c r="TIF36" s="92"/>
      <c r="TIG36" s="92"/>
      <c r="TIH36" s="92"/>
      <c r="TII36" s="92"/>
      <c r="TIJ36" s="92"/>
      <c r="TIK36" s="92"/>
      <c r="TIL36" s="92"/>
      <c r="TIM36" s="92"/>
      <c r="TIN36" s="92"/>
      <c r="TIO36" s="92"/>
      <c r="TIP36" s="92"/>
      <c r="TIQ36" s="92"/>
      <c r="TIR36" s="92"/>
      <c r="TIS36" s="92"/>
      <c r="TIT36" s="92"/>
      <c r="TIU36" s="92"/>
      <c r="TIV36" s="92"/>
      <c r="TIW36" s="92"/>
      <c r="TIX36" s="92"/>
      <c r="TIY36" s="92"/>
      <c r="TIZ36" s="92"/>
      <c r="TJA36" s="92"/>
      <c r="TJB36" s="92"/>
      <c r="TJC36" s="92"/>
      <c r="TJD36" s="92"/>
      <c r="TJE36" s="92"/>
      <c r="TJF36" s="92"/>
      <c r="TJG36" s="92"/>
      <c r="TJH36" s="92"/>
      <c r="TJI36" s="92"/>
      <c r="TJJ36" s="92"/>
      <c r="TJK36" s="92"/>
      <c r="TJL36" s="92"/>
      <c r="TJM36" s="92"/>
      <c r="TJN36" s="92"/>
      <c r="TJO36" s="92"/>
      <c r="TJP36" s="92"/>
      <c r="TJQ36" s="92"/>
      <c r="TJR36" s="92"/>
      <c r="TJS36" s="92"/>
      <c r="TJT36" s="92"/>
      <c r="TJU36" s="92"/>
      <c r="TJV36" s="92"/>
      <c r="TJW36" s="92"/>
      <c r="TJX36" s="92"/>
      <c r="TJY36" s="92"/>
      <c r="TJZ36" s="92"/>
      <c r="TKA36" s="92"/>
      <c r="TKB36" s="92"/>
      <c r="TKC36" s="92"/>
      <c r="TKD36" s="92"/>
      <c r="TKE36" s="92"/>
      <c r="TKF36" s="92"/>
      <c r="TKG36" s="92"/>
      <c r="TKH36" s="92"/>
      <c r="TKI36" s="92"/>
      <c r="TKJ36" s="92"/>
      <c r="TKK36" s="92"/>
      <c r="TKL36" s="92"/>
      <c r="TKM36" s="92"/>
      <c r="TKN36" s="92"/>
      <c r="TKO36" s="92"/>
      <c r="TKP36" s="92"/>
      <c r="TKQ36" s="92"/>
      <c r="TKR36" s="92"/>
      <c r="TKS36" s="92"/>
      <c r="TKT36" s="92"/>
      <c r="TKU36" s="92"/>
      <c r="TKV36" s="92"/>
      <c r="TKW36" s="92"/>
      <c r="TKX36" s="92"/>
      <c r="TKY36" s="92"/>
      <c r="TKZ36" s="92"/>
      <c r="TLA36" s="92"/>
      <c r="TLB36" s="92"/>
      <c r="TLC36" s="92"/>
      <c r="TLD36" s="92"/>
      <c r="TLE36" s="92"/>
      <c r="TLF36" s="92"/>
      <c r="TLG36" s="92"/>
      <c r="TLH36" s="92"/>
      <c r="TLI36" s="92"/>
      <c r="TLJ36" s="92"/>
      <c r="TLK36" s="92"/>
      <c r="TLL36" s="92"/>
      <c r="TLM36" s="92"/>
      <c r="TLN36" s="92"/>
      <c r="TLO36" s="92"/>
      <c r="TLP36" s="92"/>
      <c r="TLQ36" s="92"/>
      <c r="TLR36" s="92"/>
      <c r="TLS36" s="92"/>
      <c r="TLT36" s="92"/>
      <c r="TLU36" s="92"/>
      <c r="TLV36" s="92"/>
      <c r="TLW36" s="92"/>
      <c r="TLX36" s="92"/>
      <c r="TLY36" s="92"/>
      <c r="TLZ36" s="92"/>
      <c r="TMA36" s="92"/>
      <c r="TMB36" s="92"/>
      <c r="TMC36" s="92"/>
      <c r="TMD36" s="92"/>
      <c r="TME36" s="92"/>
      <c r="TMF36" s="92"/>
      <c r="TMG36" s="92"/>
      <c r="TMH36" s="92"/>
      <c r="TMI36" s="92"/>
      <c r="TMJ36" s="92"/>
      <c r="TMK36" s="92"/>
      <c r="TML36" s="92"/>
      <c r="TMM36" s="92"/>
      <c r="TMN36" s="92"/>
      <c r="TMO36" s="92"/>
      <c r="TMP36" s="92"/>
      <c r="TMQ36" s="92"/>
      <c r="TMR36" s="92"/>
      <c r="TMS36" s="92"/>
      <c r="TMT36" s="92"/>
      <c r="TMU36" s="92"/>
      <c r="TMV36" s="92"/>
      <c r="TMW36" s="92"/>
      <c r="TMX36" s="92"/>
      <c r="TMY36" s="92"/>
      <c r="TMZ36" s="92"/>
      <c r="TNA36" s="92"/>
      <c r="TNB36" s="92"/>
      <c r="TNC36" s="92"/>
      <c r="TND36" s="92"/>
      <c r="TNE36" s="92"/>
      <c r="TNF36" s="92"/>
      <c r="TNG36" s="92"/>
      <c r="TNH36" s="92"/>
      <c r="TNI36" s="92"/>
      <c r="TNJ36" s="92"/>
      <c r="TNK36" s="92"/>
      <c r="TNL36" s="92"/>
      <c r="TNM36" s="92"/>
      <c r="TNN36" s="92"/>
      <c r="TNO36" s="92"/>
      <c r="TNP36" s="92"/>
      <c r="TNQ36" s="92"/>
      <c r="TNR36" s="92"/>
      <c r="TNS36" s="92"/>
      <c r="TNT36" s="92"/>
      <c r="TNU36" s="92"/>
      <c r="TNV36" s="92"/>
      <c r="TNW36" s="92"/>
      <c r="TNX36" s="92"/>
      <c r="TNY36" s="92"/>
      <c r="TNZ36" s="92"/>
      <c r="TOA36" s="92"/>
      <c r="TOB36" s="92"/>
      <c r="TOC36" s="92"/>
      <c r="TOD36" s="92"/>
      <c r="TOE36" s="92"/>
      <c r="TOF36" s="92"/>
      <c r="TOG36" s="92"/>
      <c r="TOH36" s="92"/>
      <c r="TOI36" s="92"/>
      <c r="TOJ36" s="92"/>
      <c r="TOK36" s="92"/>
      <c r="TOL36" s="92"/>
      <c r="TOM36" s="92"/>
      <c r="TON36" s="92"/>
      <c r="TOO36" s="92"/>
      <c r="TOP36" s="92"/>
      <c r="TOQ36" s="92"/>
      <c r="TOR36" s="92"/>
      <c r="TOS36" s="92"/>
      <c r="TOT36" s="92"/>
      <c r="TOU36" s="92"/>
      <c r="TOV36" s="92"/>
      <c r="TOW36" s="92"/>
      <c r="TOX36" s="92"/>
      <c r="TOY36" s="92"/>
      <c r="TOZ36" s="92"/>
      <c r="TPA36" s="92"/>
      <c r="TPB36" s="92"/>
      <c r="TPC36" s="92"/>
      <c r="TPD36" s="92"/>
      <c r="TPE36" s="92"/>
      <c r="TPF36" s="92"/>
      <c r="TPG36" s="92"/>
      <c r="TPH36" s="92"/>
      <c r="TPI36" s="92"/>
      <c r="TPJ36" s="92"/>
      <c r="TPK36" s="92"/>
      <c r="TPL36" s="92"/>
      <c r="TPM36" s="92"/>
      <c r="TPN36" s="92"/>
      <c r="TPO36" s="92"/>
      <c r="TPP36" s="92"/>
      <c r="TPQ36" s="92"/>
      <c r="TPR36" s="92"/>
      <c r="TPS36" s="92"/>
      <c r="TPT36" s="92"/>
      <c r="TPU36" s="92"/>
      <c r="TPV36" s="92"/>
      <c r="TPW36" s="92"/>
      <c r="TPX36" s="92"/>
      <c r="TPY36" s="92"/>
      <c r="TPZ36" s="92"/>
      <c r="TQA36" s="92"/>
      <c r="TQB36" s="92"/>
      <c r="TQC36" s="92"/>
      <c r="TQD36" s="92"/>
      <c r="TQE36" s="92"/>
      <c r="TQF36" s="92"/>
      <c r="TQG36" s="92"/>
      <c r="TQH36" s="92"/>
      <c r="TQI36" s="92"/>
      <c r="TQJ36" s="92"/>
      <c r="TQK36" s="92"/>
      <c r="TQL36" s="92"/>
      <c r="TQM36" s="92"/>
      <c r="TQN36" s="92"/>
      <c r="TQO36" s="92"/>
      <c r="TQP36" s="92"/>
      <c r="TQQ36" s="92"/>
      <c r="TQR36" s="92"/>
      <c r="TQS36" s="92"/>
      <c r="TQT36" s="92"/>
      <c r="TQU36" s="92"/>
      <c r="TQV36" s="92"/>
      <c r="TQW36" s="92"/>
      <c r="TQX36" s="92"/>
      <c r="TQY36" s="92"/>
      <c r="TQZ36" s="92"/>
      <c r="TRA36" s="92"/>
      <c r="TRB36" s="92"/>
      <c r="TRC36" s="92"/>
      <c r="TRD36" s="92"/>
      <c r="TRE36" s="92"/>
      <c r="TRF36" s="92"/>
      <c r="TRG36" s="92"/>
      <c r="TRH36" s="92"/>
      <c r="TRI36" s="92"/>
      <c r="TRJ36" s="92"/>
      <c r="TRK36" s="92"/>
      <c r="TRL36" s="92"/>
      <c r="TRM36" s="92"/>
      <c r="TRN36" s="92"/>
      <c r="TRO36" s="92"/>
      <c r="TRP36" s="92"/>
      <c r="TRQ36" s="92"/>
      <c r="TRR36" s="92"/>
      <c r="TRS36" s="92"/>
      <c r="TRT36" s="92"/>
      <c r="TRU36" s="92"/>
      <c r="TRV36" s="92"/>
      <c r="TRW36" s="92"/>
      <c r="TRX36" s="92"/>
      <c r="TRY36" s="92"/>
      <c r="TRZ36" s="92"/>
      <c r="TSA36" s="92"/>
      <c r="TSB36" s="92"/>
      <c r="TSC36" s="92"/>
      <c r="TSD36" s="92"/>
      <c r="TSE36" s="92"/>
      <c r="TSF36" s="92"/>
      <c r="TSG36" s="92"/>
      <c r="TSH36" s="92"/>
      <c r="TSI36" s="92"/>
      <c r="TSJ36" s="92"/>
      <c r="TSK36" s="92"/>
      <c r="TSL36" s="92"/>
      <c r="TSM36" s="92"/>
      <c r="TSN36" s="92"/>
      <c r="TSO36" s="92"/>
      <c r="TSP36" s="92"/>
      <c r="TSQ36" s="92"/>
      <c r="TSR36" s="92"/>
      <c r="TSS36" s="92"/>
      <c r="TST36" s="92"/>
      <c r="TSU36" s="92"/>
      <c r="TSV36" s="92"/>
      <c r="TSW36" s="92"/>
      <c r="TSX36" s="92"/>
      <c r="TSY36" s="92"/>
      <c r="TSZ36" s="92"/>
      <c r="TTA36" s="92"/>
      <c r="TTB36" s="92"/>
      <c r="TTC36" s="92"/>
      <c r="TTD36" s="92"/>
      <c r="TTE36" s="92"/>
      <c r="TTF36" s="92"/>
      <c r="TTG36" s="92"/>
      <c r="TTH36" s="92"/>
      <c r="TTI36" s="92"/>
      <c r="TTJ36" s="92"/>
      <c r="TTK36" s="92"/>
      <c r="TTL36" s="92"/>
      <c r="TTM36" s="92"/>
      <c r="TTN36" s="92"/>
      <c r="TTO36" s="92"/>
      <c r="TTP36" s="92"/>
      <c r="TTQ36" s="92"/>
      <c r="TTR36" s="92"/>
      <c r="TTS36" s="92"/>
      <c r="TTT36" s="92"/>
      <c r="TTU36" s="92"/>
      <c r="TTV36" s="92"/>
      <c r="TTW36" s="92"/>
      <c r="TTX36" s="92"/>
      <c r="TTY36" s="92"/>
      <c r="TTZ36" s="92"/>
      <c r="TUA36" s="92"/>
      <c r="TUB36" s="92"/>
      <c r="TUC36" s="92"/>
      <c r="TUD36" s="92"/>
      <c r="TUE36" s="92"/>
      <c r="TUF36" s="92"/>
      <c r="TUG36" s="92"/>
      <c r="TUH36" s="92"/>
      <c r="TUI36" s="92"/>
      <c r="TUJ36" s="92"/>
      <c r="TUK36" s="92"/>
      <c r="TUL36" s="92"/>
      <c r="TUM36" s="92"/>
      <c r="TUN36" s="92"/>
      <c r="TUO36" s="92"/>
      <c r="TUP36" s="92"/>
      <c r="TUQ36" s="92"/>
      <c r="TUR36" s="92"/>
      <c r="TUS36" s="92"/>
      <c r="TUT36" s="92"/>
      <c r="TUU36" s="92"/>
      <c r="TUV36" s="92"/>
      <c r="TUW36" s="92"/>
      <c r="TUX36" s="92"/>
      <c r="TUY36" s="92"/>
      <c r="TUZ36" s="92"/>
      <c r="TVA36" s="92"/>
      <c r="TVB36" s="92"/>
      <c r="TVC36" s="92"/>
      <c r="TVD36" s="92"/>
      <c r="TVE36" s="92"/>
      <c r="TVF36" s="92"/>
      <c r="TVG36" s="92"/>
      <c r="TVH36" s="92"/>
      <c r="TVI36" s="92"/>
      <c r="TVJ36" s="92"/>
      <c r="TVK36" s="92"/>
      <c r="TVL36" s="92"/>
      <c r="TVM36" s="92"/>
      <c r="TVN36" s="92"/>
      <c r="TVO36" s="92"/>
      <c r="TVP36" s="92"/>
      <c r="TVQ36" s="92"/>
      <c r="TVR36" s="92"/>
      <c r="TVS36" s="92"/>
      <c r="TVT36" s="92"/>
      <c r="TVU36" s="92"/>
      <c r="TVV36" s="92"/>
      <c r="TVW36" s="92"/>
      <c r="TVX36" s="92"/>
      <c r="TVY36" s="92"/>
      <c r="TVZ36" s="92"/>
      <c r="TWA36" s="92"/>
      <c r="TWB36" s="92"/>
      <c r="TWC36" s="92"/>
      <c r="TWD36" s="92"/>
      <c r="TWE36" s="92"/>
      <c r="TWF36" s="92"/>
      <c r="TWG36" s="92"/>
      <c r="TWH36" s="92"/>
      <c r="TWI36" s="92"/>
      <c r="TWJ36" s="92"/>
      <c r="TWK36" s="92"/>
      <c r="TWL36" s="92"/>
      <c r="TWM36" s="92"/>
      <c r="TWN36" s="92"/>
      <c r="TWO36" s="92"/>
      <c r="TWP36" s="92"/>
      <c r="TWQ36" s="92"/>
      <c r="TWR36" s="92"/>
      <c r="TWS36" s="92"/>
      <c r="TWT36" s="92"/>
      <c r="TWU36" s="92"/>
      <c r="TWV36" s="92"/>
      <c r="TWW36" s="92"/>
      <c r="TWX36" s="92"/>
      <c r="TWY36" s="92"/>
      <c r="TWZ36" s="92"/>
      <c r="TXA36" s="92"/>
      <c r="TXB36" s="92"/>
      <c r="TXC36" s="92"/>
      <c r="TXD36" s="92"/>
      <c r="TXE36" s="92"/>
      <c r="TXF36" s="92"/>
      <c r="TXG36" s="92"/>
      <c r="TXH36" s="92"/>
      <c r="TXI36" s="92"/>
      <c r="TXJ36" s="92"/>
      <c r="TXK36" s="92"/>
      <c r="TXL36" s="92"/>
      <c r="TXM36" s="92"/>
      <c r="TXN36" s="92"/>
      <c r="TXO36" s="92"/>
      <c r="TXP36" s="92"/>
      <c r="TXQ36" s="92"/>
      <c r="TXR36" s="92"/>
      <c r="TXS36" s="92"/>
      <c r="TXT36" s="92"/>
      <c r="TXU36" s="92"/>
      <c r="TXV36" s="92"/>
      <c r="TXW36" s="92"/>
      <c r="TXX36" s="92"/>
      <c r="TXY36" s="92"/>
      <c r="TXZ36" s="92"/>
      <c r="TYA36" s="92"/>
      <c r="TYB36" s="92"/>
      <c r="TYC36" s="92"/>
      <c r="TYD36" s="92"/>
      <c r="TYE36" s="92"/>
      <c r="TYF36" s="92"/>
      <c r="TYG36" s="92"/>
      <c r="TYH36" s="92"/>
      <c r="TYI36" s="92"/>
      <c r="TYJ36" s="92"/>
      <c r="TYK36" s="92"/>
      <c r="TYL36" s="92"/>
      <c r="TYM36" s="92"/>
      <c r="TYN36" s="92"/>
      <c r="TYO36" s="92"/>
      <c r="TYP36" s="92"/>
      <c r="TYQ36" s="92"/>
      <c r="TYR36" s="92"/>
      <c r="TYS36" s="92"/>
      <c r="TYT36" s="92"/>
      <c r="TYU36" s="92"/>
      <c r="TYV36" s="92"/>
      <c r="TYW36" s="92"/>
      <c r="TYX36" s="92"/>
      <c r="TYY36" s="92"/>
      <c r="TYZ36" s="92"/>
      <c r="TZA36" s="92"/>
      <c r="TZB36" s="92"/>
      <c r="TZC36" s="92"/>
      <c r="TZD36" s="92"/>
      <c r="TZE36" s="92"/>
      <c r="TZF36" s="92"/>
      <c r="TZG36" s="92"/>
      <c r="TZH36" s="92"/>
      <c r="TZI36" s="92"/>
      <c r="TZJ36" s="92"/>
      <c r="TZK36" s="92"/>
      <c r="TZL36" s="92"/>
      <c r="TZM36" s="92"/>
      <c r="TZN36" s="92"/>
      <c r="TZO36" s="92"/>
      <c r="TZP36" s="92"/>
      <c r="TZQ36" s="92"/>
      <c r="TZR36" s="92"/>
      <c r="TZS36" s="92"/>
      <c r="TZT36" s="92"/>
      <c r="TZU36" s="92"/>
      <c r="TZV36" s="92"/>
      <c r="TZW36" s="92"/>
      <c r="TZX36" s="92"/>
      <c r="TZY36" s="92"/>
      <c r="TZZ36" s="92"/>
      <c r="UAA36" s="92"/>
      <c r="UAB36" s="92"/>
      <c r="UAC36" s="92"/>
      <c r="UAD36" s="92"/>
      <c r="UAE36" s="92"/>
      <c r="UAF36" s="92"/>
      <c r="UAG36" s="92"/>
      <c r="UAH36" s="92"/>
      <c r="UAI36" s="92"/>
      <c r="UAJ36" s="92"/>
      <c r="UAK36" s="92"/>
      <c r="UAL36" s="92"/>
      <c r="UAM36" s="92"/>
      <c r="UAN36" s="92"/>
      <c r="UAO36" s="92"/>
      <c r="UAP36" s="92"/>
      <c r="UAQ36" s="92"/>
      <c r="UAR36" s="92"/>
      <c r="UAS36" s="92"/>
      <c r="UAT36" s="92"/>
      <c r="UAU36" s="92"/>
      <c r="UAV36" s="92"/>
      <c r="UAW36" s="92"/>
      <c r="UAX36" s="92"/>
      <c r="UAY36" s="92"/>
      <c r="UAZ36" s="92"/>
      <c r="UBA36" s="92"/>
      <c r="UBB36" s="92"/>
      <c r="UBC36" s="92"/>
      <c r="UBD36" s="92"/>
      <c r="UBE36" s="92"/>
      <c r="UBF36" s="92"/>
      <c r="UBG36" s="92"/>
      <c r="UBH36" s="92"/>
      <c r="UBI36" s="92"/>
      <c r="UBJ36" s="92"/>
      <c r="UBK36" s="92"/>
      <c r="UBL36" s="92"/>
      <c r="UBM36" s="92"/>
      <c r="UBN36" s="92"/>
      <c r="UBO36" s="92"/>
      <c r="UBP36" s="92"/>
      <c r="UBQ36" s="92"/>
      <c r="UBR36" s="92"/>
      <c r="UBS36" s="92"/>
      <c r="UBT36" s="92"/>
      <c r="UBU36" s="92"/>
      <c r="UBV36" s="92"/>
      <c r="UBW36" s="92"/>
      <c r="UBX36" s="92"/>
      <c r="UBY36" s="92"/>
      <c r="UBZ36" s="92"/>
      <c r="UCA36" s="92"/>
      <c r="UCB36" s="92"/>
      <c r="UCC36" s="92"/>
      <c r="UCD36" s="92"/>
      <c r="UCE36" s="92"/>
      <c r="UCF36" s="92"/>
      <c r="UCG36" s="92"/>
      <c r="UCH36" s="92"/>
      <c r="UCI36" s="92"/>
      <c r="UCJ36" s="92"/>
      <c r="UCK36" s="92"/>
      <c r="UCL36" s="92"/>
      <c r="UCM36" s="92"/>
      <c r="UCN36" s="92"/>
      <c r="UCO36" s="92"/>
      <c r="UCP36" s="92"/>
      <c r="UCQ36" s="92"/>
      <c r="UCR36" s="92"/>
      <c r="UCS36" s="92"/>
      <c r="UCT36" s="92"/>
      <c r="UCU36" s="92"/>
      <c r="UCV36" s="92"/>
      <c r="UCW36" s="92"/>
      <c r="UCX36" s="92"/>
      <c r="UCY36" s="92"/>
      <c r="UCZ36" s="92"/>
      <c r="UDA36" s="92"/>
      <c r="UDB36" s="92"/>
      <c r="UDC36" s="92"/>
      <c r="UDD36" s="92"/>
      <c r="UDE36" s="92"/>
      <c r="UDF36" s="92"/>
      <c r="UDG36" s="92"/>
      <c r="UDH36" s="92"/>
      <c r="UDI36" s="92"/>
      <c r="UDJ36" s="92"/>
      <c r="UDK36" s="92"/>
      <c r="UDL36" s="92"/>
      <c r="UDM36" s="92"/>
      <c r="UDN36" s="92"/>
      <c r="UDO36" s="92"/>
      <c r="UDP36" s="92"/>
      <c r="UDQ36" s="92"/>
      <c r="UDR36" s="92"/>
      <c r="UDS36" s="92"/>
      <c r="UDT36" s="92"/>
      <c r="UDU36" s="92"/>
      <c r="UDV36" s="92"/>
      <c r="UDW36" s="92"/>
      <c r="UDX36" s="92"/>
      <c r="UDY36" s="92"/>
      <c r="UDZ36" s="92"/>
      <c r="UEA36" s="92"/>
      <c r="UEB36" s="92"/>
      <c r="UEC36" s="92"/>
      <c r="UED36" s="92"/>
      <c r="UEE36" s="92"/>
      <c r="UEF36" s="92"/>
      <c r="UEG36" s="92"/>
      <c r="UEH36" s="92"/>
      <c r="UEI36" s="92"/>
      <c r="UEJ36" s="92"/>
      <c r="UEK36" s="92"/>
      <c r="UEL36" s="92"/>
      <c r="UEM36" s="92"/>
      <c r="UEN36" s="92"/>
      <c r="UEO36" s="92"/>
      <c r="UEP36" s="92"/>
      <c r="UEQ36" s="92"/>
      <c r="UER36" s="92"/>
      <c r="UES36" s="92"/>
      <c r="UET36" s="92"/>
      <c r="UEU36" s="92"/>
      <c r="UEV36" s="92"/>
      <c r="UEW36" s="92"/>
      <c r="UEX36" s="92"/>
      <c r="UEY36" s="92"/>
      <c r="UEZ36" s="92"/>
      <c r="UFA36" s="92"/>
      <c r="UFB36" s="92"/>
      <c r="UFC36" s="92"/>
      <c r="UFD36" s="92"/>
      <c r="UFE36" s="92"/>
      <c r="UFF36" s="92"/>
      <c r="UFG36" s="92"/>
      <c r="UFH36" s="92"/>
      <c r="UFI36" s="92"/>
      <c r="UFJ36" s="92"/>
      <c r="UFK36" s="92"/>
      <c r="UFL36" s="92"/>
      <c r="UFM36" s="92"/>
      <c r="UFN36" s="92"/>
      <c r="UFO36" s="92"/>
      <c r="UFP36" s="92"/>
      <c r="UFQ36" s="92"/>
      <c r="UFR36" s="92"/>
      <c r="UFS36" s="92"/>
      <c r="UFT36" s="92"/>
      <c r="UFU36" s="92"/>
      <c r="UFV36" s="92"/>
      <c r="UFW36" s="92"/>
      <c r="UFX36" s="92"/>
      <c r="UFY36" s="92"/>
      <c r="UFZ36" s="92"/>
      <c r="UGA36" s="92"/>
      <c r="UGB36" s="92"/>
      <c r="UGC36" s="92"/>
      <c r="UGD36" s="92"/>
      <c r="UGE36" s="92"/>
      <c r="UGF36" s="92"/>
      <c r="UGG36" s="92"/>
      <c r="UGH36" s="92"/>
      <c r="UGI36" s="92"/>
      <c r="UGJ36" s="92"/>
      <c r="UGK36" s="92"/>
      <c r="UGL36" s="92"/>
      <c r="UGM36" s="92"/>
      <c r="UGN36" s="92"/>
      <c r="UGO36" s="92"/>
      <c r="UGP36" s="92"/>
      <c r="UGQ36" s="92"/>
      <c r="UGR36" s="92"/>
      <c r="UGS36" s="92"/>
      <c r="UGT36" s="92"/>
      <c r="UGU36" s="92"/>
      <c r="UGV36" s="92"/>
      <c r="UGW36" s="92"/>
      <c r="UGX36" s="92"/>
      <c r="UGY36" s="92"/>
      <c r="UGZ36" s="92"/>
      <c r="UHA36" s="92"/>
      <c r="UHB36" s="92"/>
      <c r="UHC36" s="92"/>
      <c r="UHD36" s="92"/>
      <c r="UHE36" s="92"/>
      <c r="UHF36" s="92"/>
      <c r="UHG36" s="92"/>
      <c r="UHH36" s="92"/>
      <c r="UHI36" s="92"/>
      <c r="UHJ36" s="92"/>
      <c r="UHK36" s="92"/>
      <c r="UHL36" s="92"/>
      <c r="UHM36" s="92"/>
      <c r="UHN36" s="92"/>
      <c r="UHO36" s="92"/>
      <c r="UHP36" s="92"/>
      <c r="UHQ36" s="92"/>
      <c r="UHR36" s="92"/>
      <c r="UHS36" s="92"/>
      <c r="UHT36" s="92"/>
      <c r="UHU36" s="92"/>
      <c r="UHV36" s="92"/>
      <c r="UHW36" s="92"/>
      <c r="UHX36" s="92"/>
      <c r="UHY36" s="92"/>
      <c r="UHZ36" s="92"/>
      <c r="UIA36" s="92"/>
      <c r="UIB36" s="92"/>
      <c r="UIC36" s="92"/>
      <c r="UID36" s="92"/>
      <c r="UIE36" s="92"/>
      <c r="UIF36" s="92"/>
      <c r="UIG36" s="92"/>
      <c r="UIH36" s="92"/>
      <c r="UII36" s="92"/>
      <c r="UIJ36" s="92"/>
      <c r="UIK36" s="92"/>
      <c r="UIL36" s="92"/>
      <c r="UIM36" s="92"/>
      <c r="UIN36" s="92"/>
      <c r="UIO36" s="92"/>
      <c r="UIP36" s="92"/>
      <c r="UIQ36" s="92"/>
      <c r="UIR36" s="92"/>
      <c r="UIS36" s="92"/>
      <c r="UIT36" s="92"/>
      <c r="UIU36" s="92"/>
      <c r="UIV36" s="92"/>
      <c r="UIW36" s="92"/>
      <c r="UIX36" s="92"/>
      <c r="UIY36" s="92"/>
      <c r="UIZ36" s="92"/>
      <c r="UJA36" s="92"/>
      <c r="UJB36" s="92"/>
      <c r="UJC36" s="92"/>
      <c r="UJD36" s="92"/>
      <c r="UJE36" s="92"/>
      <c r="UJF36" s="92"/>
      <c r="UJG36" s="92"/>
      <c r="UJH36" s="92"/>
      <c r="UJI36" s="92"/>
      <c r="UJJ36" s="92"/>
      <c r="UJK36" s="92"/>
      <c r="UJL36" s="92"/>
      <c r="UJM36" s="92"/>
      <c r="UJN36" s="92"/>
      <c r="UJO36" s="92"/>
      <c r="UJP36" s="92"/>
      <c r="UJQ36" s="92"/>
      <c r="UJR36" s="92"/>
      <c r="UJS36" s="92"/>
      <c r="UJT36" s="92"/>
      <c r="UJU36" s="92"/>
      <c r="UJV36" s="92"/>
      <c r="UJW36" s="92"/>
      <c r="UJX36" s="92"/>
      <c r="UJY36" s="92"/>
      <c r="UJZ36" s="92"/>
      <c r="UKA36" s="92"/>
      <c r="UKB36" s="92"/>
      <c r="UKC36" s="92"/>
      <c r="UKD36" s="92"/>
      <c r="UKE36" s="92"/>
      <c r="UKF36" s="92"/>
      <c r="UKG36" s="92"/>
      <c r="UKH36" s="92"/>
      <c r="UKI36" s="92"/>
      <c r="UKJ36" s="92"/>
      <c r="UKK36" s="92"/>
      <c r="UKL36" s="92"/>
      <c r="UKM36" s="92"/>
      <c r="UKN36" s="92"/>
      <c r="UKO36" s="92"/>
      <c r="UKP36" s="92"/>
      <c r="UKQ36" s="92"/>
      <c r="UKR36" s="92"/>
      <c r="UKS36" s="92"/>
      <c r="UKT36" s="92"/>
      <c r="UKU36" s="92"/>
      <c r="UKV36" s="92"/>
      <c r="UKW36" s="92"/>
      <c r="UKX36" s="92"/>
      <c r="UKY36" s="92"/>
      <c r="UKZ36" s="92"/>
      <c r="ULA36" s="92"/>
      <c r="ULB36" s="92"/>
      <c r="ULC36" s="92"/>
      <c r="ULD36" s="92"/>
      <c r="ULE36" s="92"/>
      <c r="ULF36" s="92"/>
      <c r="ULG36" s="92"/>
      <c r="ULH36" s="92"/>
      <c r="ULI36" s="92"/>
      <c r="ULJ36" s="92"/>
      <c r="ULK36" s="92"/>
      <c r="ULL36" s="92"/>
      <c r="ULM36" s="92"/>
      <c r="ULN36" s="92"/>
      <c r="ULO36" s="92"/>
      <c r="ULP36" s="92"/>
      <c r="ULQ36" s="92"/>
      <c r="ULR36" s="92"/>
      <c r="ULS36" s="92"/>
      <c r="ULT36" s="92"/>
      <c r="ULU36" s="92"/>
      <c r="ULV36" s="92"/>
      <c r="ULW36" s="92"/>
      <c r="ULX36" s="92"/>
      <c r="ULY36" s="92"/>
      <c r="ULZ36" s="92"/>
      <c r="UMA36" s="92"/>
      <c r="UMB36" s="92"/>
      <c r="UMC36" s="92"/>
      <c r="UMD36" s="92"/>
      <c r="UME36" s="92"/>
      <c r="UMF36" s="92"/>
      <c r="UMG36" s="92"/>
      <c r="UMH36" s="92"/>
      <c r="UMI36" s="92"/>
      <c r="UMJ36" s="92"/>
      <c r="UMK36" s="92"/>
      <c r="UML36" s="92"/>
      <c r="UMM36" s="92"/>
      <c r="UMN36" s="92"/>
      <c r="UMO36" s="92"/>
      <c r="UMP36" s="92"/>
      <c r="UMQ36" s="92"/>
      <c r="UMR36" s="92"/>
      <c r="UMS36" s="92"/>
      <c r="UMT36" s="92"/>
      <c r="UMU36" s="92"/>
      <c r="UMV36" s="92"/>
      <c r="UMW36" s="92"/>
      <c r="UMX36" s="92"/>
      <c r="UMY36" s="92"/>
      <c r="UMZ36" s="92"/>
      <c r="UNA36" s="92"/>
      <c r="UNB36" s="92"/>
      <c r="UNC36" s="92"/>
      <c r="UND36" s="92"/>
      <c r="UNE36" s="92"/>
      <c r="UNF36" s="92"/>
      <c r="UNG36" s="92"/>
      <c r="UNH36" s="92"/>
      <c r="UNI36" s="92"/>
      <c r="UNJ36" s="92"/>
      <c r="UNK36" s="92"/>
      <c r="UNL36" s="92"/>
      <c r="UNM36" s="92"/>
      <c r="UNN36" s="92"/>
      <c r="UNO36" s="92"/>
      <c r="UNP36" s="92"/>
      <c r="UNQ36" s="92"/>
      <c r="UNR36" s="92"/>
      <c r="UNS36" s="92"/>
      <c r="UNT36" s="92"/>
      <c r="UNU36" s="92"/>
      <c r="UNV36" s="92"/>
      <c r="UNW36" s="92"/>
      <c r="UNX36" s="92"/>
      <c r="UNY36" s="92"/>
      <c r="UNZ36" s="92"/>
      <c r="UOA36" s="92"/>
      <c r="UOB36" s="92"/>
      <c r="UOC36" s="92"/>
      <c r="UOD36" s="92"/>
      <c r="UOE36" s="92"/>
      <c r="UOF36" s="92"/>
      <c r="UOG36" s="92"/>
      <c r="UOH36" s="92"/>
      <c r="UOI36" s="92"/>
      <c r="UOJ36" s="92"/>
      <c r="UOK36" s="92"/>
      <c r="UOL36" s="92"/>
      <c r="UOM36" s="92"/>
      <c r="UON36" s="92"/>
      <c r="UOO36" s="92"/>
      <c r="UOP36" s="92"/>
      <c r="UOQ36" s="92"/>
      <c r="UOR36" s="92"/>
      <c r="UOS36" s="92"/>
      <c r="UOT36" s="92"/>
      <c r="UOU36" s="92"/>
      <c r="UOV36" s="92"/>
      <c r="UOW36" s="92"/>
      <c r="UOX36" s="92"/>
      <c r="UOY36" s="92"/>
      <c r="UOZ36" s="92"/>
      <c r="UPA36" s="92"/>
      <c r="UPB36" s="92"/>
      <c r="UPC36" s="92"/>
      <c r="UPD36" s="92"/>
      <c r="UPE36" s="92"/>
      <c r="UPF36" s="92"/>
      <c r="UPG36" s="92"/>
      <c r="UPH36" s="92"/>
      <c r="UPI36" s="92"/>
      <c r="UPJ36" s="92"/>
      <c r="UPK36" s="92"/>
      <c r="UPL36" s="92"/>
      <c r="UPM36" s="92"/>
      <c r="UPN36" s="92"/>
      <c r="UPO36" s="92"/>
      <c r="UPP36" s="92"/>
      <c r="UPQ36" s="92"/>
      <c r="UPR36" s="92"/>
      <c r="UPS36" s="92"/>
      <c r="UPT36" s="92"/>
      <c r="UPU36" s="92"/>
      <c r="UPV36" s="92"/>
      <c r="UPW36" s="92"/>
      <c r="UPX36" s="92"/>
      <c r="UPY36" s="92"/>
      <c r="UPZ36" s="92"/>
      <c r="UQA36" s="92"/>
      <c r="UQB36" s="92"/>
      <c r="UQC36" s="92"/>
      <c r="UQD36" s="92"/>
      <c r="UQE36" s="92"/>
      <c r="UQF36" s="92"/>
      <c r="UQG36" s="92"/>
      <c r="UQH36" s="92"/>
      <c r="UQI36" s="92"/>
      <c r="UQJ36" s="92"/>
      <c r="UQK36" s="92"/>
      <c r="UQL36" s="92"/>
      <c r="UQM36" s="92"/>
      <c r="UQN36" s="92"/>
      <c r="UQO36" s="92"/>
      <c r="UQP36" s="92"/>
      <c r="UQQ36" s="92"/>
      <c r="UQR36" s="92"/>
      <c r="UQS36" s="92"/>
      <c r="UQT36" s="92"/>
      <c r="UQU36" s="92"/>
      <c r="UQV36" s="92"/>
      <c r="UQW36" s="92"/>
      <c r="UQX36" s="92"/>
      <c r="UQY36" s="92"/>
      <c r="UQZ36" s="92"/>
      <c r="URA36" s="92"/>
      <c r="URB36" s="92"/>
      <c r="URC36" s="92"/>
      <c r="URD36" s="92"/>
      <c r="URE36" s="92"/>
      <c r="URF36" s="92"/>
      <c r="URG36" s="92"/>
      <c r="URH36" s="92"/>
      <c r="URI36" s="92"/>
      <c r="URJ36" s="92"/>
      <c r="URK36" s="92"/>
      <c r="URL36" s="92"/>
      <c r="URM36" s="92"/>
      <c r="URN36" s="92"/>
      <c r="URO36" s="92"/>
      <c r="URP36" s="92"/>
      <c r="URQ36" s="92"/>
      <c r="URR36" s="92"/>
      <c r="URS36" s="92"/>
      <c r="URT36" s="92"/>
      <c r="URU36" s="92"/>
      <c r="URV36" s="92"/>
      <c r="URW36" s="92"/>
      <c r="URX36" s="92"/>
      <c r="URY36" s="92"/>
      <c r="URZ36" s="92"/>
      <c r="USA36" s="92"/>
      <c r="USB36" s="92"/>
      <c r="USC36" s="92"/>
      <c r="USD36" s="92"/>
      <c r="USE36" s="92"/>
      <c r="USF36" s="92"/>
      <c r="USG36" s="92"/>
      <c r="USH36" s="92"/>
      <c r="USI36" s="92"/>
      <c r="USJ36" s="92"/>
      <c r="USK36" s="92"/>
      <c r="USL36" s="92"/>
      <c r="USM36" s="92"/>
      <c r="USN36" s="92"/>
      <c r="USO36" s="92"/>
      <c r="USP36" s="92"/>
      <c r="USQ36" s="92"/>
      <c r="USR36" s="92"/>
      <c r="USS36" s="92"/>
      <c r="UST36" s="92"/>
      <c r="USU36" s="92"/>
      <c r="USV36" s="92"/>
      <c r="USW36" s="92"/>
      <c r="USX36" s="92"/>
      <c r="USY36" s="92"/>
      <c r="USZ36" s="92"/>
      <c r="UTA36" s="92"/>
      <c r="UTB36" s="92"/>
      <c r="UTC36" s="92"/>
      <c r="UTD36" s="92"/>
      <c r="UTE36" s="92"/>
      <c r="UTF36" s="92"/>
      <c r="UTG36" s="92"/>
      <c r="UTH36" s="92"/>
      <c r="UTI36" s="92"/>
      <c r="UTJ36" s="92"/>
      <c r="UTK36" s="92"/>
      <c r="UTL36" s="92"/>
      <c r="UTM36" s="92"/>
      <c r="UTN36" s="92"/>
      <c r="UTO36" s="92"/>
      <c r="UTP36" s="92"/>
      <c r="UTQ36" s="92"/>
      <c r="UTR36" s="92"/>
      <c r="UTS36" s="92"/>
      <c r="UTT36" s="92"/>
      <c r="UTU36" s="92"/>
      <c r="UTV36" s="92"/>
      <c r="UTW36" s="92"/>
      <c r="UTX36" s="92"/>
      <c r="UTY36" s="92"/>
      <c r="UTZ36" s="92"/>
      <c r="UUA36" s="92"/>
      <c r="UUB36" s="92"/>
      <c r="UUC36" s="92"/>
      <c r="UUD36" s="92"/>
      <c r="UUE36" s="92"/>
      <c r="UUF36" s="92"/>
      <c r="UUG36" s="92"/>
      <c r="UUH36" s="92"/>
      <c r="UUI36" s="92"/>
      <c r="UUJ36" s="92"/>
      <c r="UUK36" s="92"/>
      <c r="UUL36" s="92"/>
      <c r="UUM36" s="92"/>
      <c r="UUN36" s="92"/>
      <c r="UUO36" s="92"/>
      <c r="UUP36" s="92"/>
      <c r="UUQ36" s="92"/>
      <c r="UUR36" s="92"/>
      <c r="UUS36" s="92"/>
      <c r="UUT36" s="92"/>
      <c r="UUU36" s="92"/>
      <c r="UUV36" s="92"/>
      <c r="UUW36" s="92"/>
      <c r="UUX36" s="92"/>
      <c r="UUY36" s="92"/>
      <c r="UUZ36" s="92"/>
      <c r="UVA36" s="92"/>
      <c r="UVB36" s="92"/>
      <c r="UVC36" s="92"/>
      <c r="UVD36" s="92"/>
      <c r="UVE36" s="92"/>
      <c r="UVF36" s="92"/>
      <c r="UVG36" s="92"/>
      <c r="UVH36" s="92"/>
      <c r="UVI36" s="92"/>
      <c r="UVJ36" s="92"/>
      <c r="UVK36" s="92"/>
      <c r="UVL36" s="92"/>
      <c r="UVM36" s="92"/>
      <c r="UVN36" s="92"/>
      <c r="UVO36" s="92"/>
      <c r="UVP36" s="92"/>
      <c r="UVQ36" s="92"/>
      <c r="UVR36" s="92"/>
      <c r="UVS36" s="92"/>
      <c r="UVT36" s="92"/>
      <c r="UVU36" s="92"/>
      <c r="UVV36" s="92"/>
      <c r="UVW36" s="92"/>
      <c r="UVX36" s="92"/>
      <c r="UVY36" s="92"/>
      <c r="UVZ36" s="92"/>
      <c r="UWA36" s="92"/>
      <c r="UWB36" s="92"/>
      <c r="UWC36" s="92"/>
      <c r="UWD36" s="92"/>
      <c r="UWE36" s="92"/>
      <c r="UWF36" s="92"/>
      <c r="UWG36" s="92"/>
      <c r="UWH36" s="92"/>
      <c r="UWI36" s="92"/>
      <c r="UWJ36" s="92"/>
      <c r="UWK36" s="92"/>
      <c r="UWL36" s="92"/>
      <c r="UWM36" s="92"/>
      <c r="UWN36" s="92"/>
      <c r="UWO36" s="92"/>
      <c r="UWP36" s="92"/>
      <c r="UWQ36" s="92"/>
      <c r="UWR36" s="92"/>
      <c r="UWS36" s="92"/>
      <c r="UWT36" s="92"/>
      <c r="UWU36" s="92"/>
      <c r="UWV36" s="92"/>
      <c r="UWW36" s="92"/>
      <c r="UWX36" s="92"/>
      <c r="UWY36" s="92"/>
      <c r="UWZ36" s="92"/>
      <c r="UXA36" s="92"/>
      <c r="UXB36" s="92"/>
      <c r="UXC36" s="92"/>
      <c r="UXD36" s="92"/>
      <c r="UXE36" s="92"/>
      <c r="UXF36" s="92"/>
      <c r="UXG36" s="92"/>
      <c r="UXH36" s="92"/>
      <c r="UXI36" s="92"/>
      <c r="UXJ36" s="92"/>
      <c r="UXK36" s="92"/>
      <c r="UXL36" s="92"/>
      <c r="UXM36" s="92"/>
      <c r="UXN36" s="92"/>
      <c r="UXO36" s="92"/>
      <c r="UXP36" s="92"/>
      <c r="UXQ36" s="92"/>
      <c r="UXR36" s="92"/>
      <c r="UXS36" s="92"/>
      <c r="UXT36" s="92"/>
      <c r="UXU36" s="92"/>
      <c r="UXV36" s="92"/>
      <c r="UXW36" s="92"/>
      <c r="UXX36" s="92"/>
      <c r="UXY36" s="92"/>
      <c r="UXZ36" s="92"/>
      <c r="UYA36" s="92"/>
      <c r="UYB36" s="92"/>
      <c r="UYC36" s="92"/>
      <c r="UYD36" s="92"/>
      <c r="UYE36" s="92"/>
      <c r="UYF36" s="92"/>
      <c r="UYG36" s="92"/>
      <c r="UYH36" s="92"/>
      <c r="UYI36" s="92"/>
      <c r="UYJ36" s="92"/>
      <c r="UYK36" s="92"/>
      <c r="UYL36" s="92"/>
      <c r="UYM36" s="92"/>
      <c r="UYN36" s="92"/>
      <c r="UYO36" s="92"/>
      <c r="UYP36" s="92"/>
      <c r="UYQ36" s="92"/>
      <c r="UYR36" s="92"/>
      <c r="UYS36" s="92"/>
      <c r="UYT36" s="92"/>
      <c r="UYU36" s="92"/>
      <c r="UYV36" s="92"/>
      <c r="UYW36" s="92"/>
      <c r="UYX36" s="92"/>
      <c r="UYY36" s="92"/>
      <c r="UYZ36" s="92"/>
      <c r="UZA36" s="92"/>
      <c r="UZB36" s="92"/>
      <c r="UZC36" s="92"/>
      <c r="UZD36" s="92"/>
      <c r="UZE36" s="92"/>
      <c r="UZF36" s="92"/>
      <c r="UZG36" s="92"/>
      <c r="UZH36" s="92"/>
      <c r="UZI36" s="92"/>
      <c r="UZJ36" s="92"/>
      <c r="UZK36" s="92"/>
      <c r="UZL36" s="92"/>
      <c r="UZM36" s="92"/>
      <c r="UZN36" s="92"/>
      <c r="UZO36" s="92"/>
      <c r="UZP36" s="92"/>
      <c r="UZQ36" s="92"/>
      <c r="UZR36" s="92"/>
      <c r="UZS36" s="92"/>
      <c r="UZT36" s="92"/>
      <c r="UZU36" s="92"/>
      <c r="UZV36" s="92"/>
      <c r="UZW36" s="92"/>
      <c r="UZX36" s="92"/>
      <c r="UZY36" s="92"/>
      <c r="UZZ36" s="92"/>
      <c r="VAA36" s="92"/>
      <c r="VAB36" s="92"/>
      <c r="VAC36" s="92"/>
      <c r="VAD36" s="92"/>
      <c r="VAE36" s="92"/>
      <c r="VAF36" s="92"/>
      <c r="VAG36" s="92"/>
      <c r="VAH36" s="92"/>
      <c r="VAI36" s="92"/>
      <c r="VAJ36" s="92"/>
      <c r="VAK36" s="92"/>
      <c r="VAL36" s="92"/>
      <c r="VAM36" s="92"/>
      <c r="VAN36" s="92"/>
      <c r="VAO36" s="92"/>
      <c r="VAP36" s="92"/>
      <c r="VAQ36" s="92"/>
      <c r="VAR36" s="92"/>
      <c r="VAS36" s="92"/>
      <c r="VAT36" s="92"/>
      <c r="VAU36" s="92"/>
      <c r="VAV36" s="92"/>
      <c r="VAW36" s="92"/>
      <c r="VAX36" s="92"/>
      <c r="VAY36" s="92"/>
      <c r="VAZ36" s="92"/>
      <c r="VBA36" s="92"/>
      <c r="VBB36" s="92"/>
      <c r="VBC36" s="92"/>
      <c r="VBD36" s="92"/>
      <c r="VBE36" s="92"/>
      <c r="VBF36" s="92"/>
      <c r="VBG36" s="92"/>
      <c r="VBH36" s="92"/>
      <c r="VBI36" s="92"/>
      <c r="VBJ36" s="92"/>
      <c r="VBK36" s="92"/>
      <c r="VBL36" s="92"/>
      <c r="VBM36" s="92"/>
      <c r="VBN36" s="92"/>
      <c r="VBO36" s="92"/>
      <c r="VBP36" s="92"/>
      <c r="VBQ36" s="92"/>
      <c r="VBR36" s="92"/>
      <c r="VBS36" s="92"/>
      <c r="VBT36" s="92"/>
      <c r="VBU36" s="92"/>
      <c r="VBV36" s="92"/>
      <c r="VBW36" s="92"/>
      <c r="VBX36" s="92"/>
      <c r="VBY36" s="92"/>
      <c r="VBZ36" s="92"/>
      <c r="VCA36" s="92"/>
      <c r="VCB36" s="92"/>
      <c r="VCC36" s="92"/>
      <c r="VCD36" s="92"/>
      <c r="VCE36" s="92"/>
      <c r="VCF36" s="92"/>
      <c r="VCG36" s="92"/>
      <c r="VCH36" s="92"/>
      <c r="VCI36" s="92"/>
      <c r="VCJ36" s="92"/>
      <c r="VCK36" s="92"/>
      <c r="VCL36" s="92"/>
      <c r="VCM36" s="92"/>
      <c r="VCN36" s="92"/>
      <c r="VCO36" s="92"/>
      <c r="VCP36" s="92"/>
      <c r="VCQ36" s="92"/>
      <c r="VCR36" s="92"/>
      <c r="VCS36" s="92"/>
      <c r="VCT36" s="92"/>
      <c r="VCU36" s="92"/>
      <c r="VCV36" s="92"/>
      <c r="VCW36" s="92"/>
      <c r="VCX36" s="92"/>
      <c r="VCY36" s="92"/>
      <c r="VCZ36" s="92"/>
      <c r="VDA36" s="92"/>
      <c r="VDB36" s="92"/>
      <c r="VDC36" s="92"/>
      <c r="VDD36" s="92"/>
      <c r="VDE36" s="92"/>
      <c r="VDF36" s="92"/>
      <c r="VDG36" s="92"/>
      <c r="VDH36" s="92"/>
      <c r="VDI36" s="92"/>
      <c r="VDJ36" s="92"/>
      <c r="VDK36" s="92"/>
      <c r="VDL36" s="92"/>
      <c r="VDM36" s="92"/>
      <c r="VDN36" s="92"/>
      <c r="VDO36" s="92"/>
      <c r="VDP36" s="92"/>
      <c r="VDQ36" s="92"/>
      <c r="VDR36" s="92"/>
      <c r="VDS36" s="92"/>
      <c r="VDT36" s="92"/>
      <c r="VDU36" s="92"/>
      <c r="VDV36" s="92"/>
      <c r="VDW36" s="92"/>
      <c r="VDX36" s="92"/>
      <c r="VDY36" s="92"/>
      <c r="VDZ36" s="92"/>
      <c r="VEA36" s="92"/>
      <c r="VEB36" s="92"/>
      <c r="VEC36" s="92"/>
      <c r="VED36" s="92"/>
      <c r="VEE36" s="92"/>
      <c r="VEF36" s="92"/>
      <c r="VEG36" s="92"/>
      <c r="VEH36" s="92"/>
      <c r="VEI36" s="92"/>
      <c r="VEJ36" s="92"/>
      <c r="VEK36" s="92"/>
      <c r="VEL36" s="92"/>
      <c r="VEM36" s="92"/>
      <c r="VEN36" s="92"/>
      <c r="VEO36" s="92"/>
      <c r="VEP36" s="92"/>
      <c r="VEQ36" s="92"/>
      <c r="VER36" s="92"/>
      <c r="VES36" s="92"/>
      <c r="VET36" s="92"/>
      <c r="VEU36" s="92"/>
      <c r="VEV36" s="92"/>
      <c r="VEW36" s="92"/>
      <c r="VEX36" s="92"/>
      <c r="VEY36" s="92"/>
      <c r="VEZ36" s="92"/>
      <c r="VFA36" s="92"/>
      <c r="VFB36" s="92"/>
      <c r="VFC36" s="92"/>
      <c r="VFD36" s="92"/>
      <c r="VFE36" s="92"/>
      <c r="VFF36" s="92"/>
      <c r="VFG36" s="92"/>
      <c r="VFH36" s="92"/>
      <c r="VFI36" s="92"/>
      <c r="VFJ36" s="92"/>
      <c r="VFK36" s="92"/>
      <c r="VFL36" s="92"/>
      <c r="VFM36" s="92"/>
      <c r="VFN36" s="92"/>
      <c r="VFO36" s="92"/>
      <c r="VFP36" s="92"/>
      <c r="VFQ36" s="92"/>
      <c r="VFR36" s="92"/>
      <c r="VFS36" s="92"/>
      <c r="VFT36" s="92"/>
      <c r="VFU36" s="92"/>
      <c r="VFV36" s="92"/>
      <c r="VFW36" s="92"/>
      <c r="VFX36" s="92"/>
      <c r="VFY36" s="92"/>
      <c r="VFZ36" s="92"/>
      <c r="VGA36" s="92"/>
      <c r="VGB36" s="92"/>
      <c r="VGC36" s="92"/>
      <c r="VGD36" s="92"/>
      <c r="VGE36" s="92"/>
      <c r="VGF36" s="92"/>
      <c r="VGG36" s="92"/>
      <c r="VGH36" s="92"/>
      <c r="VGI36" s="92"/>
      <c r="VGJ36" s="92"/>
      <c r="VGK36" s="92"/>
      <c r="VGL36" s="92"/>
      <c r="VGM36" s="92"/>
      <c r="VGN36" s="92"/>
      <c r="VGO36" s="92"/>
      <c r="VGP36" s="92"/>
      <c r="VGQ36" s="92"/>
      <c r="VGR36" s="92"/>
      <c r="VGS36" s="92"/>
      <c r="VGT36" s="92"/>
      <c r="VGU36" s="92"/>
      <c r="VGV36" s="92"/>
      <c r="VGW36" s="92"/>
      <c r="VGX36" s="92"/>
      <c r="VGY36" s="92"/>
      <c r="VGZ36" s="92"/>
      <c r="VHA36" s="92"/>
      <c r="VHB36" s="92"/>
      <c r="VHC36" s="92"/>
      <c r="VHD36" s="92"/>
      <c r="VHE36" s="92"/>
      <c r="VHF36" s="92"/>
      <c r="VHG36" s="92"/>
      <c r="VHH36" s="92"/>
      <c r="VHI36" s="92"/>
      <c r="VHJ36" s="92"/>
      <c r="VHK36" s="92"/>
      <c r="VHL36" s="92"/>
      <c r="VHM36" s="92"/>
      <c r="VHN36" s="92"/>
      <c r="VHO36" s="92"/>
      <c r="VHP36" s="92"/>
      <c r="VHQ36" s="92"/>
      <c r="VHR36" s="92"/>
      <c r="VHS36" s="92"/>
      <c r="VHT36" s="92"/>
      <c r="VHU36" s="92"/>
      <c r="VHV36" s="92"/>
      <c r="VHW36" s="92"/>
      <c r="VHX36" s="92"/>
      <c r="VHY36" s="92"/>
      <c r="VHZ36" s="92"/>
      <c r="VIA36" s="92"/>
      <c r="VIB36" s="92"/>
      <c r="VIC36" s="92"/>
      <c r="VID36" s="92"/>
      <c r="VIE36" s="92"/>
      <c r="VIF36" s="92"/>
      <c r="VIG36" s="92"/>
      <c r="VIH36" s="92"/>
      <c r="VII36" s="92"/>
      <c r="VIJ36" s="92"/>
      <c r="VIK36" s="92"/>
      <c r="VIL36" s="92"/>
      <c r="VIM36" s="92"/>
      <c r="VIN36" s="92"/>
      <c r="VIO36" s="92"/>
      <c r="VIP36" s="92"/>
      <c r="VIQ36" s="92"/>
      <c r="VIR36" s="92"/>
      <c r="VIS36" s="92"/>
      <c r="VIT36" s="92"/>
      <c r="VIU36" s="92"/>
      <c r="VIV36" s="92"/>
      <c r="VIW36" s="92"/>
      <c r="VIX36" s="92"/>
      <c r="VIY36" s="92"/>
      <c r="VIZ36" s="92"/>
      <c r="VJA36" s="92"/>
      <c r="VJB36" s="92"/>
      <c r="VJC36" s="92"/>
      <c r="VJD36" s="92"/>
      <c r="VJE36" s="92"/>
      <c r="VJF36" s="92"/>
      <c r="VJG36" s="92"/>
      <c r="VJH36" s="92"/>
      <c r="VJI36" s="92"/>
      <c r="VJJ36" s="92"/>
      <c r="VJK36" s="92"/>
      <c r="VJL36" s="92"/>
      <c r="VJM36" s="92"/>
      <c r="VJN36" s="92"/>
      <c r="VJO36" s="92"/>
      <c r="VJP36" s="92"/>
      <c r="VJQ36" s="92"/>
      <c r="VJR36" s="92"/>
      <c r="VJS36" s="92"/>
      <c r="VJT36" s="92"/>
      <c r="VJU36" s="92"/>
      <c r="VJV36" s="92"/>
      <c r="VJW36" s="92"/>
      <c r="VJX36" s="92"/>
      <c r="VJY36" s="92"/>
      <c r="VJZ36" s="92"/>
      <c r="VKA36" s="92"/>
      <c r="VKB36" s="92"/>
      <c r="VKC36" s="92"/>
      <c r="VKD36" s="92"/>
      <c r="VKE36" s="92"/>
      <c r="VKF36" s="92"/>
      <c r="VKG36" s="92"/>
      <c r="VKH36" s="92"/>
      <c r="VKI36" s="92"/>
      <c r="VKJ36" s="92"/>
      <c r="VKK36" s="92"/>
      <c r="VKL36" s="92"/>
      <c r="VKM36" s="92"/>
      <c r="VKN36" s="92"/>
      <c r="VKO36" s="92"/>
      <c r="VKP36" s="92"/>
      <c r="VKQ36" s="92"/>
      <c r="VKR36" s="92"/>
      <c r="VKS36" s="92"/>
      <c r="VKT36" s="92"/>
      <c r="VKU36" s="92"/>
      <c r="VKV36" s="92"/>
      <c r="VKW36" s="92"/>
      <c r="VKX36" s="92"/>
      <c r="VKY36" s="92"/>
      <c r="VKZ36" s="92"/>
      <c r="VLA36" s="92"/>
      <c r="VLB36" s="92"/>
      <c r="VLC36" s="92"/>
      <c r="VLD36" s="92"/>
      <c r="VLE36" s="92"/>
      <c r="VLF36" s="92"/>
      <c r="VLG36" s="92"/>
      <c r="VLH36" s="92"/>
      <c r="VLI36" s="92"/>
      <c r="VLJ36" s="92"/>
      <c r="VLK36" s="92"/>
      <c r="VLL36" s="92"/>
      <c r="VLM36" s="92"/>
      <c r="VLN36" s="92"/>
      <c r="VLO36" s="92"/>
      <c r="VLP36" s="92"/>
      <c r="VLQ36" s="92"/>
      <c r="VLR36" s="92"/>
      <c r="VLS36" s="92"/>
      <c r="VLT36" s="92"/>
      <c r="VLU36" s="92"/>
      <c r="VLV36" s="92"/>
      <c r="VLW36" s="92"/>
      <c r="VLX36" s="92"/>
      <c r="VLY36" s="92"/>
      <c r="VLZ36" s="92"/>
      <c r="VMA36" s="92"/>
      <c r="VMB36" s="92"/>
      <c r="VMC36" s="92"/>
      <c r="VMD36" s="92"/>
      <c r="VME36" s="92"/>
      <c r="VMF36" s="92"/>
      <c r="VMG36" s="92"/>
      <c r="VMH36" s="92"/>
      <c r="VMI36" s="92"/>
      <c r="VMJ36" s="92"/>
      <c r="VMK36" s="92"/>
      <c r="VML36" s="92"/>
      <c r="VMM36" s="92"/>
      <c r="VMN36" s="92"/>
      <c r="VMO36" s="92"/>
      <c r="VMP36" s="92"/>
      <c r="VMQ36" s="92"/>
      <c r="VMR36" s="92"/>
      <c r="VMS36" s="92"/>
      <c r="VMT36" s="92"/>
      <c r="VMU36" s="92"/>
      <c r="VMV36" s="92"/>
      <c r="VMW36" s="92"/>
      <c r="VMX36" s="92"/>
      <c r="VMY36" s="92"/>
      <c r="VMZ36" s="92"/>
      <c r="VNA36" s="92"/>
      <c r="VNB36" s="92"/>
      <c r="VNC36" s="92"/>
      <c r="VND36" s="92"/>
      <c r="VNE36" s="92"/>
      <c r="VNF36" s="92"/>
      <c r="VNG36" s="92"/>
      <c r="VNH36" s="92"/>
      <c r="VNI36" s="92"/>
      <c r="VNJ36" s="92"/>
      <c r="VNK36" s="92"/>
      <c r="VNL36" s="92"/>
      <c r="VNM36" s="92"/>
      <c r="VNN36" s="92"/>
      <c r="VNO36" s="92"/>
      <c r="VNP36" s="92"/>
      <c r="VNQ36" s="92"/>
      <c r="VNR36" s="92"/>
      <c r="VNS36" s="92"/>
      <c r="VNT36" s="92"/>
      <c r="VNU36" s="92"/>
      <c r="VNV36" s="92"/>
      <c r="VNW36" s="92"/>
      <c r="VNX36" s="92"/>
      <c r="VNY36" s="92"/>
      <c r="VNZ36" s="92"/>
      <c r="VOA36" s="92"/>
      <c r="VOB36" s="92"/>
      <c r="VOC36" s="92"/>
      <c r="VOD36" s="92"/>
      <c r="VOE36" s="92"/>
      <c r="VOF36" s="92"/>
      <c r="VOG36" s="92"/>
      <c r="VOH36" s="92"/>
      <c r="VOI36" s="92"/>
      <c r="VOJ36" s="92"/>
      <c r="VOK36" s="92"/>
      <c r="VOL36" s="92"/>
      <c r="VOM36" s="92"/>
      <c r="VON36" s="92"/>
      <c r="VOO36" s="92"/>
      <c r="VOP36" s="92"/>
      <c r="VOQ36" s="92"/>
      <c r="VOR36" s="92"/>
      <c r="VOS36" s="92"/>
      <c r="VOT36" s="92"/>
      <c r="VOU36" s="92"/>
      <c r="VOV36" s="92"/>
      <c r="VOW36" s="92"/>
      <c r="VOX36" s="92"/>
      <c r="VOY36" s="92"/>
      <c r="VOZ36" s="92"/>
      <c r="VPA36" s="92"/>
      <c r="VPB36" s="92"/>
      <c r="VPC36" s="92"/>
      <c r="VPD36" s="92"/>
      <c r="VPE36" s="92"/>
      <c r="VPF36" s="92"/>
      <c r="VPG36" s="92"/>
      <c r="VPH36" s="92"/>
      <c r="VPI36" s="92"/>
      <c r="VPJ36" s="92"/>
      <c r="VPK36" s="92"/>
      <c r="VPL36" s="92"/>
      <c r="VPM36" s="92"/>
      <c r="VPN36" s="92"/>
      <c r="VPO36" s="92"/>
      <c r="VPP36" s="92"/>
      <c r="VPQ36" s="92"/>
      <c r="VPR36" s="92"/>
      <c r="VPS36" s="92"/>
      <c r="VPT36" s="92"/>
      <c r="VPU36" s="92"/>
      <c r="VPV36" s="92"/>
      <c r="VPW36" s="92"/>
      <c r="VPX36" s="92"/>
      <c r="VPY36" s="92"/>
      <c r="VPZ36" s="92"/>
      <c r="VQA36" s="92"/>
      <c r="VQB36" s="92"/>
      <c r="VQC36" s="92"/>
      <c r="VQD36" s="92"/>
      <c r="VQE36" s="92"/>
      <c r="VQF36" s="92"/>
      <c r="VQG36" s="92"/>
      <c r="VQH36" s="92"/>
      <c r="VQI36" s="92"/>
      <c r="VQJ36" s="92"/>
      <c r="VQK36" s="92"/>
      <c r="VQL36" s="92"/>
      <c r="VQM36" s="92"/>
      <c r="VQN36" s="92"/>
      <c r="VQO36" s="92"/>
      <c r="VQP36" s="92"/>
      <c r="VQQ36" s="92"/>
      <c r="VQR36" s="92"/>
      <c r="VQS36" s="92"/>
      <c r="VQT36" s="92"/>
      <c r="VQU36" s="92"/>
      <c r="VQV36" s="92"/>
      <c r="VQW36" s="92"/>
      <c r="VQX36" s="92"/>
      <c r="VQY36" s="92"/>
      <c r="VQZ36" s="92"/>
      <c r="VRA36" s="92"/>
      <c r="VRB36" s="92"/>
      <c r="VRC36" s="92"/>
      <c r="VRD36" s="92"/>
      <c r="VRE36" s="92"/>
      <c r="VRF36" s="92"/>
      <c r="VRG36" s="92"/>
      <c r="VRH36" s="92"/>
      <c r="VRI36" s="92"/>
      <c r="VRJ36" s="92"/>
      <c r="VRK36" s="92"/>
      <c r="VRL36" s="92"/>
      <c r="VRM36" s="92"/>
      <c r="VRN36" s="92"/>
      <c r="VRO36" s="92"/>
      <c r="VRP36" s="92"/>
      <c r="VRQ36" s="92"/>
      <c r="VRR36" s="92"/>
      <c r="VRS36" s="92"/>
      <c r="VRT36" s="92"/>
      <c r="VRU36" s="92"/>
      <c r="VRV36" s="92"/>
      <c r="VRW36" s="92"/>
      <c r="VRX36" s="92"/>
      <c r="VRY36" s="92"/>
      <c r="VRZ36" s="92"/>
      <c r="VSA36" s="92"/>
      <c r="VSB36" s="92"/>
      <c r="VSC36" s="92"/>
      <c r="VSD36" s="92"/>
      <c r="VSE36" s="92"/>
      <c r="VSF36" s="92"/>
      <c r="VSG36" s="92"/>
      <c r="VSH36" s="92"/>
      <c r="VSI36" s="92"/>
      <c r="VSJ36" s="92"/>
      <c r="VSK36" s="92"/>
      <c r="VSL36" s="92"/>
      <c r="VSM36" s="92"/>
      <c r="VSN36" s="92"/>
      <c r="VSO36" s="92"/>
      <c r="VSP36" s="92"/>
      <c r="VSQ36" s="92"/>
      <c r="VSR36" s="92"/>
      <c r="VSS36" s="92"/>
      <c r="VST36" s="92"/>
      <c r="VSU36" s="92"/>
      <c r="VSV36" s="92"/>
      <c r="VSW36" s="92"/>
      <c r="VSX36" s="92"/>
      <c r="VSY36" s="92"/>
      <c r="VSZ36" s="92"/>
      <c r="VTA36" s="92"/>
      <c r="VTB36" s="92"/>
      <c r="VTC36" s="92"/>
      <c r="VTD36" s="92"/>
      <c r="VTE36" s="92"/>
      <c r="VTF36" s="92"/>
      <c r="VTG36" s="92"/>
      <c r="VTH36" s="92"/>
      <c r="VTI36" s="92"/>
      <c r="VTJ36" s="92"/>
      <c r="VTK36" s="92"/>
      <c r="VTL36" s="92"/>
      <c r="VTM36" s="92"/>
      <c r="VTN36" s="92"/>
      <c r="VTO36" s="92"/>
      <c r="VTP36" s="92"/>
      <c r="VTQ36" s="92"/>
      <c r="VTR36" s="92"/>
      <c r="VTS36" s="92"/>
      <c r="VTT36" s="92"/>
      <c r="VTU36" s="92"/>
      <c r="VTV36" s="92"/>
      <c r="VTW36" s="92"/>
      <c r="VTX36" s="92"/>
      <c r="VTY36" s="92"/>
      <c r="VTZ36" s="92"/>
      <c r="VUA36" s="92"/>
      <c r="VUB36" s="92"/>
      <c r="VUC36" s="92"/>
      <c r="VUD36" s="92"/>
      <c r="VUE36" s="92"/>
      <c r="VUF36" s="92"/>
      <c r="VUG36" s="92"/>
      <c r="VUH36" s="92"/>
      <c r="VUI36" s="92"/>
      <c r="VUJ36" s="92"/>
      <c r="VUK36" s="92"/>
      <c r="VUL36" s="92"/>
      <c r="VUM36" s="92"/>
      <c r="VUN36" s="92"/>
      <c r="VUO36" s="92"/>
      <c r="VUP36" s="92"/>
      <c r="VUQ36" s="92"/>
      <c r="VUR36" s="92"/>
      <c r="VUS36" s="92"/>
      <c r="VUT36" s="92"/>
      <c r="VUU36" s="92"/>
      <c r="VUV36" s="92"/>
      <c r="VUW36" s="92"/>
      <c r="VUX36" s="92"/>
      <c r="VUY36" s="92"/>
      <c r="VUZ36" s="92"/>
      <c r="VVA36" s="92"/>
      <c r="VVB36" s="92"/>
      <c r="VVC36" s="92"/>
      <c r="VVD36" s="92"/>
      <c r="VVE36" s="92"/>
      <c r="VVF36" s="92"/>
      <c r="VVG36" s="92"/>
      <c r="VVH36" s="92"/>
      <c r="VVI36" s="92"/>
      <c r="VVJ36" s="92"/>
      <c r="VVK36" s="92"/>
      <c r="VVL36" s="92"/>
      <c r="VVM36" s="92"/>
      <c r="VVN36" s="92"/>
      <c r="VVO36" s="92"/>
      <c r="VVP36" s="92"/>
      <c r="VVQ36" s="92"/>
      <c r="VVR36" s="92"/>
      <c r="VVS36" s="92"/>
      <c r="VVT36" s="92"/>
      <c r="VVU36" s="92"/>
      <c r="VVV36" s="92"/>
      <c r="VVW36" s="92"/>
      <c r="VVX36" s="92"/>
      <c r="VVY36" s="92"/>
      <c r="VVZ36" s="92"/>
      <c r="VWA36" s="92"/>
      <c r="VWB36" s="92"/>
      <c r="VWC36" s="92"/>
      <c r="VWD36" s="92"/>
      <c r="VWE36" s="92"/>
      <c r="VWF36" s="92"/>
      <c r="VWG36" s="92"/>
      <c r="VWH36" s="92"/>
      <c r="VWI36" s="92"/>
      <c r="VWJ36" s="92"/>
      <c r="VWK36" s="92"/>
      <c r="VWL36" s="92"/>
      <c r="VWM36" s="92"/>
      <c r="VWN36" s="92"/>
      <c r="VWO36" s="92"/>
      <c r="VWP36" s="92"/>
      <c r="VWQ36" s="92"/>
      <c r="VWR36" s="92"/>
      <c r="VWS36" s="92"/>
      <c r="VWT36" s="92"/>
      <c r="VWU36" s="92"/>
      <c r="VWV36" s="92"/>
      <c r="VWW36" s="92"/>
      <c r="VWX36" s="92"/>
      <c r="VWY36" s="92"/>
      <c r="VWZ36" s="92"/>
      <c r="VXA36" s="92"/>
      <c r="VXB36" s="92"/>
      <c r="VXC36" s="92"/>
      <c r="VXD36" s="92"/>
      <c r="VXE36" s="92"/>
      <c r="VXF36" s="92"/>
      <c r="VXG36" s="92"/>
      <c r="VXH36" s="92"/>
      <c r="VXI36" s="92"/>
      <c r="VXJ36" s="92"/>
      <c r="VXK36" s="92"/>
      <c r="VXL36" s="92"/>
      <c r="VXM36" s="92"/>
      <c r="VXN36" s="92"/>
      <c r="VXO36" s="92"/>
      <c r="VXP36" s="92"/>
      <c r="VXQ36" s="92"/>
      <c r="VXR36" s="92"/>
      <c r="VXS36" s="92"/>
      <c r="VXT36" s="92"/>
      <c r="VXU36" s="92"/>
      <c r="VXV36" s="92"/>
      <c r="VXW36" s="92"/>
      <c r="VXX36" s="92"/>
      <c r="VXY36" s="92"/>
      <c r="VXZ36" s="92"/>
      <c r="VYA36" s="92"/>
      <c r="VYB36" s="92"/>
      <c r="VYC36" s="92"/>
      <c r="VYD36" s="92"/>
      <c r="VYE36" s="92"/>
      <c r="VYF36" s="92"/>
      <c r="VYG36" s="92"/>
      <c r="VYH36" s="92"/>
      <c r="VYI36" s="92"/>
      <c r="VYJ36" s="92"/>
      <c r="VYK36" s="92"/>
      <c r="VYL36" s="92"/>
      <c r="VYM36" s="92"/>
      <c r="VYN36" s="92"/>
      <c r="VYO36" s="92"/>
      <c r="VYP36" s="92"/>
      <c r="VYQ36" s="92"/>
      <c r="VYR36" s="92"/>
      <c r="VYS36" s="92"/>
      <c r="VYT36" s="92"/>
      <c r="VYU36" s="92"/>
      <c r="VYV36" s="92"/>
      <c r="VYW36" s="92"/>
      <c r="VYX36" s="92"/>
      <c r="VYY36" s="92"/>
      <c r="VYZ36" s="92"/>
      <c r="VZA36" s="92"/>
      <c r="VZB36" s="92"/>
      <c r="VZC36" s="92"/>
      <c r="VZD36" s="92"/>
      <c r="VZE36" s="92"/>
      <c r="VZF36" s="92"/>
      <c r="VZG36" s="92"/>
      <c r="VZH36" s="92"/>
      <c r="VZI36" s="92"/>
      <c r="VZJ36" s="92"/>
      <c r="VZK36" s="92"/>
      <c r="VZL36" s="92"/>
      <c r="VZM36" s="92"/>
      <c r="VZN36" s="92"/>
      <c r="VZO36" s="92"/>
      <c r="VZP36" s="92"/>
      <c r="VZQ36" s="92"/>
      <c r="VZR36" s="92"/>
      <c r="VZS36" s="92"/>
      <c r="VZT36" s="92"/>
      <c r="VZU36" s="92"/>
      <c r="VZV36" s="92"/>
      <c r="VZW36" s="92"/>
      <c r="VZX36" s="92"/>
      <c r="VZY36" s="92"/>
      <c r="VZZ36" s="92"/>
      <c r="WAA36" s="92"/>
      <c r="WAB36" s="92"/>
      <c r="WAC36" s="92"/>
      <c r="WAD36" s="92"/>
      <c r="WAE36" s="92"/>
      <c r="WAF36" s="92"/>
      <c r="WAG36" s="92"/>
      <c r="WAH36" s="92"/>
      <c r="WAI36" s="92"/>
      <c r="WAJ36" s="92"/>
      <c r="WAK36" s="92"/>
      <c r="WAL36" s="92"/>
      <c r="WAM36" s="92"/>
      <c r="WAN36" s="92"/>
      <c r="WAO36" s="92"/>
      <c r="WAP36" s="92"/>
      <c r="WAQ36" s="92"/>
      <c r="WAR36" s="92"/>
      <c r="WAS36" s="92"/>
      <c r="WAT36" s="92"/>
      <c r="WAU36" s="92"/>
      <c r="WAV36" s="92"/>
      <c r="WAW36" s="92"/>
      <c r="WAX36" s="92"/>
      <c r="WAY36" s="92"/>
      <c r="WAZ36" s="92"/>
      <c r="WBA36" s="92"/>
      <c r="WBB36" s="92"/>
      <c r="WBC36" s="92"/>
      <c r="WBD36" s="92"/>
      <c r="WBE36" s="92"/>
      <c r="WBF36" s="92"/>
      <c r="WBG36" s="92"/>
      <c r="WBH36" s="92"/>
      <c r="WBI36" s="92"/>
      <c r="WBJ36" s="92"/>
      <c r="WBK36" s="92"/>
      <c r="WBL36" s="92"/>
      <c r="WBM36" s="92"/>
      <c r="WBN36" s="92"/>
      <c r="WBO36" s="92"/>
      <c r="WBP36" s="92"/>
      <c r="WBQ36" s="92"/>
      <c r="WBR36" s="92"/>
      <c r="WBS36" s="92"/>
      <c r="WBT36" s="92"/>
      <c r="WBU36" s="92"/>
      <c r="WBV36" s="92"/>
      <c r="WBW36" s="92"/>
      <c r="WBX36" s="92"/>
      <c r="WBY36" s="92"/>
      <c r="WBZ36" s="92"/>
      <c r="WCA36" s="92"/>
      <c r="WCB36" s="92"/>
      <c r="WCC36" s="92"/>
      <c r="WCD36" s="92"/>
      <c r="WCE36" s="92"/>
      <c r="WCF36" s="92"/>
      <c r="WCG36" s="92"/>
      <c r="WCH36" s="92"/>
      <c r="WCI36" s="92"/>
      <c r="WCJ36" s="92"/>
      <c r="WCK36" s="92"/>
      <c r="WCL36" s="92"/>
      <c r="WCM36" s="92"/>
      <c r="WCN36" s="92"/>
      <c r="WCO36" s="92"/>
      <c r="WCP36" s="92"/>
      <c r="WCQ36" s="92"/>
      <c r="WCR36" s="92"/>
      <c r="WCS36" s="92"/>
      <c r="WCT36" s="92"/>
      <c r="WCU36" s="92"/>
      <c r="WCV36" s="92"/>
      <c r="WCW36" s="92"/>
      <c r="WCX36" s="92"/>
      <c r="WCY36" s="92"/>
      <c r="WCZ36" s="92"/>
      <c r="WDA36" s="92"/>
      <c r="WDB36" s="92"/>
      <c r="WDC36" s="92"/>
      <c r="WDD36" s="92"/>
      <c r="WDE36" s="92"/>
      <c r="WDF36" s="92"/>
      <c r="WDG36" s="92"/>
      <c r="WDH36" s="92"/>
      <c r="WDI36" s="92"/>
      <c r="WDJ36" s="92"/>
      <c r="WDK36" s="92"/>
      <c r="WDL36" s="92"/>
      <c r="WDM36" s="92"/>
      <c r="WDN36" s="92"/>
      <c r="WDO36" s="92"/>
      <c r="WDP36" s="92"/>
      <c r="WDQ36" s="92"/>
      <c r="WDR36" s="92"/>
      <c r="WDS36" s="92"/>
      <c r="WDT36" s="92"/>
      <c r="WDU36" s="92"/>
      <c r="WDV36" s="92"/>
      <c r="WDW36" s="92"/>
      <c r="WDX36" s="92"/>
      <c r="WDY36" s="92"/>
      <c r="WDZ36" s="92"/>
      <c r="WEA36" s="92"/>
      <c r="WEB36" s="92"/>
      <c r="WEC36" s="92"/>
      <c r="WED36" s="92"/>
      <c r="WEE36" s="92"/>
      <c r="WEF36" s="92"/>
      <c r="WEG36" s="92"/>
      <c r="WEH36" s="92"/>
      <c r="WEI36" s="92"/>
      <c r="WEJ36" s="92"/>
      <c r="WEK36" s="92"/>
      <c r="WEL36" s="92"/>
      <c r="WEM36" s="92"/>
      <c r="WEN36" s="92"/>
      <c r="WEO36" s="92"/>
      <c r="WEP36" s="92"/>
      <c r="WEQ36" s="92"/>
      <c r="WER36" s="92"/>
      <c r="WES36" s="92"/>
      <c r="WET36" s="92"/>
      <c r="WEU36" s="92"/>
      <c r="WEV36" s="92"/>
      <c r="WEW36" s="92"/>
      <c r="WEX36" s="92"/>
      <c r="WEY36" s="92"/>
      <c r="WEZ36" s="92"/>
      <c r="WFA36" s="92"/>
      <c r="WFB36" s="92"/>
      <c r="WFC36" s="92"/>
      <c r="WFD36" s="92"/>
      <c r="WFE36" s="92"/>
      <c r="WFF36" s="92"/>
      <c r="WFG36" s="92"/>
      <c r="WFH36" s="92"/>
      <c r="WFI36" s="92"/>
      <c r="WFJ36" s="92"/>
      <c r="WFK36" s="92"/>
      <c r="WFL36" s="92"/>
      <c r="WFM36" s="92"/>
      <c r="WFN36" s="92"/>
      <c r="WFO36" s="92"/>
      <c r="WFP36" s="92"/>
      <c r="WFQ36" s="92"/>
      <c r="WFR36" s="92"/>
      <c r="WFS36" s="92"/>
      <c r="WFT36" s="92"/>
      <c r="WFU36" s="92"/>
      <c r="WFV36" s="92"/>
      <c r="WFW36" s="92"/>
      <c r="WFX36" s="92"/>
      <c r="WFY36" s="92"/>
      <c r="WFZ36" s="92"/>
      <c r="WGA36" s="92"/>
      <c r="WGB36" s="92"/>
      <c r="WGC36" s="92"/>
      <c r="WGD36" s="92"/>
      <c r="WGE36" s="92"/>
      <c r="WGF36" s="92"/>
      <c r="WGG36" s="92"/>
      <c r="WGH36" s="92"/>
      <c r="WGI36" s="92"/>
      <c r="WGJ36" s="92"/>
      <c r="WGK36" s="92"/>
      <c r="WGL36" s="92"/>
      <c r="WGM36" s="92"/>
      <c r="WGN36" s="92"/>
      <c r="WGO36" s="92"/>
      <c r="WGP36" s="92"/>
      <c r="WGQ36" s="92"/>
      <c r="WGR36" s="92"/>
      <c r="WGS36" s="92"/>
      <c r="WGT36" s="92"/>
      <c r="WGU36" s="92"/>
      <c r="WGV36" s="92"/>
      <c r="WGW36" s="92"/>
      <c r="WGX36" s="92"/>
      <c r="WGY36" s="92"/>
      <c r="WGZ36" s="92"/>
      <c r="WHA36" s="92"/>
      <c r="WHB36" s="92"/>
      <c r="WHC36" s="92"/>
      <c r="WHD36" s="92"/>
      <c r="WHE36" s="92"/>
      <c r="WHF36" s="92"/>
      <c r="WHG36" s="92"/>
      <c r="WHH36" s="92"/>
      <c r="WHI36" s="92"/>
      <c r="WHJ36" s="92"/>
      <c r="WHK36" s="92"/>
      <c r="WHL36" s="92"/>
      <c r="WHM36" s="92"/>
      <c r="WHN36" s="92"/>
      <c r="WHO36" s="92"/>
      <c r="WHP36" s="92"/>
      <c r="WHQ36" s="92"/>
      <c r="WHR36" s="92"/>
      <c r="WHS36" s="92"/>
      <c r="WHT36" s="92"/>
      <c r="WHU36" s="92"/>
      <c r="WHV36" s="92"/>
      <c r="WHW36" s="92"/>
      <c r="WHX36" s="92"/>
      <c r="WHY36" s="92"/>
      <c r="WHZ36" s="92"/>
      <c r="WIA36" s="92"/>
      <c r="WIB36" s="92"/>
      <c r="WIC36" s="92"/>
      <c r="WID36" s="92"/>
      <c r="WIE36" s="92"/>
      <c r="WIF36" s="92"/>
      <c r="WIG36" s="92"/>
      <c r="WIH36" s="92"/>
      <c r="WII36" s="92"/>
      <c r="WIJ36" s="92"/>
      <c r="WIK36" s="92"/>
      <c r="WIL36" s="92"/>
      <c r="WIM36" s="92"/>
      <c r="WIN36" s="92"/>
      <c r="WIO36" s="92"/>
      <c r="WIP36" s="92"/>
      <c r="WIQ36" s="92"/>
      <c r="WIR36" s="92"/>
      <c r="WIS36" s="92"/>
      <c r="WIT36" s="92"/>
      <c r="WIU36" s="92"/>
      <c r="WIV36" s="92"/>
      <c r="WIW36" s="92"/>
      <c r="WIX36" s="92"/>
      <c r="WIY36" s="92"/>
      <c r="WIZ36" s="92"/>
      <c r="WJA36" s="92"/>
      <c r="WJB36" s="92"/>
      <c r="WJC36" s="92"/>
      <c r="WJD36" s="92"/>
      <c r="WJE36" s="92"/>
      <c r="WJF36" s="92"/>
      <c r="WJG36" s="92"/>
      <c r="WJH36" s="92"/>
      <c r="WJI36" s="92"/>
      <c r="WJJ36" s="92"/>
      <c r="WJK36" s="92"/>
      <c r="WJL36" s="92"/>
      <c r="WJM36" s="92"/>
      <c r="WJN36" s="92"/>
      <c r="WJO36" s="92"/>
      <c r="WJP36" s="92"/>
      <c r="WJQ36" s="92"/>
      <c r="WJR36" s="92"/>
      <c r="WJS36" s="92"/>
      <c r="WJT36" s="92"/>
      <c r="WJU36" s="92"/>
      <c r="WJV36" s="92"/>
      <c r="WJW36" s="92"/>
      <c r="WJX36" s="92"/>
      <c r="WJY36" s="92"/>
      <c r="WJZ36" s="92"/>
      <c r="WKA36" s="92"/>
      <c r="WKB36" s="92"/>
      <c r="WKC36" s="92"/>
      <c r="WKD36" s="92"/>
      <c r="WKE36" s="92"/>
      <c r="WKF36" s="92"/>
      <c r="WKG36" s="92"/>
      <c r="WKH36" s="92"/>
      <c r="WKI36" s="92"/>
      <c r="WKJ36" s="92"/>
      <c r="WKK36" s="92"/>
      <c r="WKL36" s="92"/>
      <c r="WKM36" s="92"/>
      <c r="WKN36" s="92"/>
      <c r="WKO36" s="92"/>
      <c r="WKP36" s="92"/>
      <c r="WKQ36" s="92"/>
      <c r="WKR36" s="92"/>
      <c r="WKS36" s="92"/>
      <c r="WKT36" s="92"/>
      <c r="WKU36" s="92"/>
      <c r="WKV36" s="92"/>
      <c r="WKW36" s="92"/>
      <c r="WKX36" s="92"/>
      <c r="WKY36" s="92"/>
      <c r="WKZ36" s="92"/>
      <c r="WLA36" s="92"/>
      <c r="WLB36" s="92"/>
      <c r="WLC36" s="92"/>
      <c r="WLD36" s="92"/>
      <c r="WLE36" s="92"/>
      <c r="WLF36" s="92"/>
      <c r="WLG36" s="92"/>
      <c r="WLH36" s="92"/>
      <c r="WLI36" s="92"/>
      <c r="WLJ36" s="92"/>
      <c r="WLK36" s="92"/>
      <c r="WLL36" s="92"/>
      <c r="WLM36" s="92"/>
      <c r="WLN36" s="92"/>
      <c r="WLO36" s="92"/>
      <c r="WLP36" s="92"/>
      <c r="WLQ36" s="92"/>
      <c r="WLR36" s="92"/>
      <c r="WLS36" s="92"/>
      <c r="WLT36" s="92"/>
      <c r="WLU36" s="92"/>
      <c r="WLV36" s="92"/>
      <c r="WLW36" s="92"/>
      <c r="WLX36" s="92"/>
      <c r="WLY36" s="92"/>
      <c r="WLZ36" s="92"/>
      <c r="WMA36" s="92"/>
      <c r="WMB36" s="92"/>
      <c r="WMC36" s="92"/>
      <c r="WMD36" s="92"/>
      <c r="WME36" s="92"/>
      <c r="WMF36" s="92"/>
      <c r="WMG36" s="92"/>
      <c r="WMH36" s="92"/>
      <c r="WMI36" s="92"/>
      <c r="WMJ36" s="92"/>
      <c r="WMK36" s="92"/>
      <c r="WML36" s="92"/>
      <c r="WMM36" s="92"/>
      <c r="WMN36" s="92"/>
      <c r="WMO36" s="92"/>
      <c r="WMP36" s="92"/>
      <c r="WMQ36" s="92"/>
      <c r="WMR36" s="92"/>
      <c r="WMS36" s="92"/>
      <c r="WMT36" s="92"/>
      <c r="WMU36" s="92"/>
      <c r="WMV36" s="92"/>
      <c r="WMW36" s="92"/>
      <c r="WMX36" s="92"/>
      <c r="WMY36" s="92"/>
      <c r="WMZ36" s="92"/>
      <c r="WNA36" s="92"/>
      <c r="WNB36" s="92"/>
      <c r="WNC36" s="92"/>
      <c r="WND36" s="92"/>
      <c r="WNE36" s="92"/>
      <c r="WNF36" s="92"/>
      <c r="WNG36" s="92"/>
      <c r="WNH36" s="92"/>
      <c r="WNI36" s="92"/>
      <c r="WNJ36" s="92"/>
      <c r="WNK36" s="92"/>
      <c r="WNL36" s="92"/>
      <c r="WNM36" s="92"/>
      <c r="WNN36" s="92"/>
      <c r="WNO36" s="92"/>
      <c r="WNP36" s="92"/>
      <c r="WNQ36" s="92"/>
      <c r="WNR36" s="92"/>
      <c r="WNS36" s="92"/>
      <c r="WNT36" s="92"/>
      <c r="WNU36" s="92"/>
      <c r="WNV36" s="92"/>
      <c r="WNW36" s="92"/>
      <c r="WNX36" s="92"/>
      <c r="WNY36" s="92"/>
      <c r="WNZ36" s="92"/>
      <c r="WOA36" s="92"/>
      <c r="WOB36" s="92"/>
      <c r="WOC36" s="92"/>
      <c r="WOD36" s="92"/>
      <c r="WOE36" s="92"/>
      <c r="WOF36" s="92"/>
      <c r="WOG36" s="92"/>
      <c r="WOH36" s="92"/>
      <c r="WOI36" s="92"/>
      <c r="WOJ36" s="92"/>
      <c r="WOK36" s="92"/>
      <c r="WOL36" s="92"/>
      <c r="WOM36" s="92"/>
      <c r="WON36" s="92"/>
      <c r="WOO36" s="92"/>
      <c r="WOP36" s="92"/>
      <c r="WOQ36" s="92"/>
      <c r="WOR36" s="92"/>
      <c r="WOS36" s="92"/>
      <c r="WOT36" s="92"/>
      <c r="WOU36" s="92"/>
      <c r="WOV36" s="92"/>
      <c r="WOW36" s="92"/>
      <c r="WOX36" s="92"/>
      <c r="WOY36" s="92"/>
      <c r="WOZ36" s="92"/>
      <c r="WPA36" s="92"/>
      <c r="WPB36" s="92"/>
      <c r="WPC36" s="92"/>
      <c r="WPD36" s="92"/>
      <c r="WPE36" s="92"/>
      <c r="WPF36" s="92"/>
      <c r="WPG36" s="92"/>
      <c r="WPH36" s="92"/>
      <c r="WPI36" s="92"/>
      <c r="WPJ36" s="92"/>
      <c r="WPK36" s="92"/>
      <c r="WPL36" s="92"/>
      <c r="WPM36" s="92"/>
      <c r="WPN36" s="92"/>
      <c r="WPO36" s="92"/>
      <c r="WPP36" s="92"/>
      <c r="WPQ36" s="92"/>
      <c r="WPR36" s="92"/>
      <c r="WPS36" s="92"/>
      <c r="WPT36" s="92"/>
      <c r="WPU36" s="92"/>
      <c r="WPV36" s="92"/>
      <c r="WPW36" s="92"/>
      <c r="WPX36" s="92"/>
      <c r="WPY36" s="92"/>
      <c r="WPZ36" s="92"/>
      <c r="WQA36" s="92"/>
      <c r="WQB36" s="92"/>
      <c r="WQC36" s="92"/>
      <c r="WQD36" s="92"/>
      <c r="WQE36" s="92"/>
      <c r="WQF36" s="92"/>
      <c r="WQG36" s="92"/>
      <c r="WQH36" s="92"/>
      <c r="WQI36" s="92"/>
      <c r="WQJ36" s="92"/>
      <c r="WQK36" s="92"/>
      <c r="WQL36" s="92"/>
      <c r="WQM36" s="92"/>
      <c r="WQN36" s="92"/>
      <c r="WQO36" s="92"/>
      <c r="WQP36" s="92"/>
      <c r="WQQ36" s="92"/>
      <c r="WQR36" s="92"/>
      <c r="WQS36" s="92"/>
      <c r="WQT36" s="92"/>
      <c r="WQU36" s="92"/>
      <c r="WQV36" s="92"/>
      <c r="WQW36" s="92"/>
      <c r="WQX36" s="92"/>
      <c r="WQY36" s="92"/>
      <c r="WQZ36" s="92"/>
      <c r="WRA36" s="92"/>
      <c r="WRB36" s="92"/>
      <c r="WRC36" s="92"/>
      <c r="WRD36" s="92"/>
      <c r="WRE36" s="92"/>
      <c r="WRF36" s="92"/>
      <c r="WRG36" s="92"/>
      <c r="WRH36" s="92"/>
      <c r="WRI36" s="92"/>
      <c r="WRJ36" s="92"/>
      <c r="WRK36" s="92"/>
      <c r="WRL36" s="92"/>
      <c r="WRM36" s="92"/>
      <c r="WRN36" s="92"/>
      <c r="WRO36" s="92"/>
      <c r="WRP36" s="92"/>
      <c r="WRQ36" s="92"/>
      <c r="WRR36" s="92"/>
      <c r="WRS36" s="92"/>
      <c r="WRT36" s="92"/>
      <c r="WRU36" s="92"/>
      <c r="WRV36" s="92"/>
      <c r="WRW36" s="92"/>
      <c r="WRX36" s="92"/>
      <c r="WRY36" s="92"/>
      <c r="WRZ36" s="92"/>
      <c r="WSA36" s="92"/>
      <c r="WSB36" s="92"/>
      <c r="WSC36" s="92"/>
      <c r="WSD36" s="92"/>
      <c r="WSE36" s="92"/>
      <c r="WSF36" s="92"/>
      <c r="WSG36" s="92"/>
      <c r="WSH36" s="92"/>
      <c r="WSI36" s="92"/>
      <c r="WSJ36" s="92"/>
      <c r="WSK36" s="92"/>
      <c r="WSL36" s="92"/>
      <c r="WSM36" s="92"/>
      <c r="WSN36" s="92"/>
      <c r="WSO36" s="92"/>
      <c r="WSP36" s="92"/>
      <c r="WSQ36" s="92"/>
      <c r="WSR36" s="92"/>
      <c r="WSS36" s="92"/>
      <c r="WST36" s="92"/>
      <c r="WSU36" s="92"/>
      <c r="WSV36" s="92"/>
      <c r="WSW36" s="92"/>
      <c r="WSX36" s="92"/>
      <c r="WSY36" s="92"/>
      <c r="WSZ36" s="92"/>
      <c r="WTA36" s="92"/>
      <c r="WTB36" s="92"/>
      <c r="WTC36" s="92"/>
      <c r="WTD36" s="92"/>
      <c r="WTE36" s="92"/>
      <c r="WTF36" s="92"/>
      <c r="WTG36" s="92"/>
      <c r="WTH36" s="92"/>
      <c r="WTI36" s="92"/>
      <c r="WTJ36" s="92"/>
      <c r="WTK36" s="92"/>
      <c r="WTL36" s="92"/>
      <c r="WTM36" s="92"/>
      <c r="WTN36" s="92"/>
      <c r="WTO36" s="92"/>
      <c r="WTP36" s="92"/>
      <c r="WTQ36" s="92"/>
      <c r="WTR36" s="92"/>
      <c r="WTS36" s="92"/>
      <c r="WTT36" s="92"/>
      <c r="WTU36" s="92"/>
      <c r="WTV36" s="92"/>
      <c r="WTW36" s="92"/>
      <c r="WTX36" s="92"/>
      <c r="WTY36" s="92"/>
      <c r="WTZ36" s="92"/>
      <c r="WUA36" s="92"/>
      <c r="WUB36" s="92"/>
      <c r="WUC36" s="92"/>
      <c r="WUD36" s="92"/>
      <c r="WUE36" s="92"/>
      <c r="WUF36" s="92"/>
      <c r="WUG36" s="92"/>
      <c r="WUH36" s="92"/>
      <c r="WUI36" s="92"/>
      <c r="WUJ36" s="92"/>
      <c r="WUK36" s="92"/>
      <c r="WUL36" s="92"/>
      <c r="WUM36" s="92"/>
      <c r="WUN36" s="92"/>
      <c r="WUO36" s="92"/>
      <c r="WUP36" s="92"/>
      <c r="WUQ36" s="92"/>
      <c r="WUR36" s="92"/>
      <c r="WUS36" s="92"/>
      <c r="WUT36" s="92"/>
      <c r="WUU36" s="92"/>
      <c r="WUV36" s="92"/>
      <c r="WUW36" s="92"/>
      <c r="WUX36" s="92"/>
      <c r="WUY36" s="92"/>
      <c r="WUZ36" s="92"/>
      <c r="WVA36" s="92"/>
      <c r="WVB36" s="92"/>
      <c r="WVC36" s="92"/>
      <c r="WVD36" s="92"/>
      <c r="WVE36" s="92"/>
      <c r="WVF36" s="92"/>
      <c r="WVG36" s="92"/>
      <c r="WVH36" s="92"/>
      <c r="WVI36" s="92"/>
      <c r="WVJ36" s="92"/>
      <c r="WVK36" s="92"/>
      <c r="WVL36" s="92"/>
      <c r="WVM36" s="92"/>
      <c r="WVN36" s="92"/>
      <c r="WVO36" s="92"/>
      <c r="WVP36" s="92"/>
      <c r="WVQ36" s="92"/>
      <c r="WVR36" s="92"/>
      <c r="WVS36" s="92"/>
      <c r="WVT36" s="92"/>
      <c r="WVU36" s="92"/>
      <c r="WVV36" s="92"/>
      <c r="WVW36" s="92"/>
      <c r="WVX36" s="92"/>
      <c r="WVY36" s="92"/>
      <c r="WVZ36" s="92"/>
      <c r="WWA36" s="92"/>
      <c r="WWB36" s="92"/>
      <c r="WWC36" s="92"/>
      <c r="WWD36" s="92"/>
      <c r="WWE36" s="92"/>
      <c r="WWF36" s="92"/>
      <c r="WWG36" s="92"/>
      <c r="WWH36" s="92"/>
      <c r="WWI36" s="92"/>
      <c r="WWJ36" s="92"/>
      <c r="WWK36" s="92"/>
      <c r="WWL36" s="92"/>
      <c r="WWM36" s="92"/>
      <c r="WWN36" s="92"/>
      <c r="WWO36" s="92"/>
      <c r="WWP36" s="92"/>
      <c r="WWQ36" s="92"/>
      <c r="WWR36" s="92"/>
      <c r="WWS36" s="92"/>
      <c r="WWT36" s="92"/>
      <c r="WWU36" s="92"/>
      <c r="WWV36" s="92"/>
      <c r="WWW36" s="92"/>
      <c r="WWX36" s="92"/>
      <c r="WWY36" s="92"/>
      <c r="WWZ36" s="92"/>
      <c r="WXA36" s="92"/>
      <c r="WXB36" s="92"/>
      <c r="WXC36" s="92"/>
      <c r="WXD36" s="92"/>
      <c r="WXE36" s="92"/>
      <c r="WXF36" s="92"/>
      <c r="WXG36" s="92"/>
      <c r="WXH36" s="92"/>
      <c r="WXI36" s="92"/>
      <c r="WXJ36" s="92"/>
      <c r="WXK36" s="92"/>
      <c r="WXL36" s="92"/>
      <c r="WXM36" s="92"/>
      <c r="WXN36" s="92"/>
      <c r="WXO36" s="92"/>
      <c r="WXP36" s="92"/>
      <c r="WXQ36" s="92"/>
      <c r="WXR36" s="92"/>
      <c r="WXS36" s="92"/>
      <c r="WXT36" s="92"/>
      <c r="WXU36" s="92"/>
      <c r="WXV36" s="92"/>
      <c r="WXW36" s="92"/>
      <c r="WXX36" s="92"/>
      <c r="WXY36" s="92"/>
      <c r="WXZ36" s="92"/>
      <c r="WYA36" s="92"/>
      <c r="WYB36" s="92"/>
      <c r="WYC36" s="92"/>
      <c r="WYD36" s="92"/>
      <c r="WYE36" s="92"/>
      <c r="WYF36" s="92"/>
      <c r="WYG36" s="92"/>
      <c r="WYH36" s="92"/>
      <c r="WYI36" s="92"/>
      <c r="WYJ36" s="92"/>
      <c r="WYK36" s="92"/>
      <c r="WYL36" s="92"/>
      <c r="WYM36" s="92"/>
      <c r="WYN36" s="92"/>
      <c r="WYO36" s="92"/>
      <c r="WYP36" s="92"/>
      <c r="WYQ36" s="92"/>
      <c r="WYR36" s="92"/>
      <c r="WYS36" s="92"/>
      <c r="WYT36" s="92"/>
      <c r="WYU36" s="92"/>
      <c r="WYV36" s="92"/>
      <c r="WYW36" s="92"/>
      <c r="WYX36" s="92"/>
      <c r="WYY36" s="92"/>
      <c r="WYZ36" s="92"/>
      <c r="WZA36" s="92"/>
      <c r="WZB36" s="92"/>
      <c r="WZC36" s="92"/>
      <c r="WZD36" s="92"/>
      <c r="WZE36" s="92"/>
      <c r="WZF36" s="92"/>
      <c r="WZG36" s="92"/>
      <c r="WZH36" s="92"/>
      <c r="WZI36" s="92"/>
      <c r="WZJ36" s="92"/>
      <c r="WZK36" s="92"/>
      <c r="WZL36" s="92"/>
      <c r="WZM36" s="92"/>
      <c r="WZN36" s="92"/>
      <c r="WZO36" s="92"/>
      <c r="WZP36" s="92"/>
      <c r="WZQ36" s="92"/>
      <c r="WZR36" s="92"/>
      <c r="WZS36" s="92"/>
      <c r="WZT36" s="92"/>
      <c r="WZU36" s="92"/>
      <c r="WZV36" s="92"/>
      <c r="WZW36" s="92"/>
      <c r="WZX36" s="92"/>
      <c r="WZY36" s="92"/>
      <c r="WZZ36" s="92"/>
      <c r="XAA36" s="92"/>
      <c r="XAB36" s="92"/>
      <c r="XAC36" s="92"/>
      <c r="XAD36" s="92"/>
      <c r="XAE36" s="92"/>
      <c r="XAF36" s="92"/>
      <c r="XAG36" s="92"/>
      <c r="XAH36" s="92"/>
      <c r="XAI36" s="92"/>
      <c r="XAJ36" s="92"/>
      <c r="XAK36" s="92"/>
      <c r="XAL36" s="92"/>
      <c r="XAM36" s="92"/>
      <c r="XAN36" s="92"/>
      <c r="XAO36" s="92"/>
      <c r="XAP36" s="92"/>
      <c r="XAQ36" s="92"/>
      <c r="XAR36" s="92"/>
      <c r="XAS36" s="92"/>
      <c r="XAT36" s="92"/>
      <c r="XAU36" s="92"/>
      <c r="XAV36" s="92"/>
      <c r="XAW36" s="92"/>
      <c r="XAX36" s="92"/>
      <c r="XAY36" s="92"/>
      <c r="XAZ36" s="92"/>
      <c r="XBA36" s="92"/>
      <c r="XBB36" s="92"/>
      <c r="XBC36" s="92"/>
      <c r="XBD36" s="92"/>
      <c r="XBE36" s="92"/>
      <c r="XBF36" s="92"/>
      <c r="XBG36" s="92"/>
      <c r="XBH36" s="92"/>
      <c r="XBI36" s="92"/>
      <c r="XBJ36" s="92"/>
      <c r="XBK36" s="92"/>
      <c r="XBL36" s="92"/>
      <c r="XBM36" s="92"/>
      <c r="XBN36" s="92"/>
      <c r="XBO36" s="92"/>
      <c r="XBP36" s="92"/>
      <c r="XBQ36" s="92"/>
      <c r="XBR36" s="92"/>
      <c r="XBS36" s="92"/>
      <c r="XBT36" s="92"/>
      <c r="XBU36" s="92"/>
      <c r="XBV36" s="92"/>
      <c r="XBW36" s="92"/>
      <c r="XBX36" s="92"/>
      <c r="XBY36" s="92"/>
      <c r="XBZ36" s="92"/>
      <c r="XCA36" s="92"/>
      <c r="XCB36" s="92"/>
      <c r="XCC36" s="92"/>
      <c r="XCD36" s="92"/>
      <c r="XCE36" s="92"/>
      <c r="XCF36" s="92"/>
      <c r="XCG36" s="92"/>
      <c r="XCH36" s="92"/>
      <c r="XCI36" s="92"/>
      <c r="XCJ36" s="92"/>
      <c r="XCK36" s="92"/>
      <c r="XCL36" s="92"/>
      <c r="XCM36" s="92"/>
      <c r="XCN36" s="92"/>
      <c r="XCO36" s="92"/>
      <c r="XCP36" s="92"/>
      <c r="XCQ36" s="92"/>
      <c r="XCR36" s="92"/>
      <c r="XCS36" s="92"/>
      <c r="XCT36" s="92"/>
      <c r="XCU36" s="92"/>
      <c r="XCV36" s="92"/>
      <c r="XCW36" s="92"/>
      <c r="XCX36" s="92"/>
      <c r="XCY36" s="92"/>
      <c r="XCZ36" s="92"/>
      <c r="XDA36" s="92"/>
      <c r="XDB36" s="92"/>
      <c r="XDC36" s="92"/>
      <c r="XDD36" s="92"/>
      <c r="XDE36" s="92"/>
      <c r="XDF36" s="92"/>
      <c r="XDG36" s="92"/>
      <c r="XDH36" s="92"/>
      <c r="XDI36" s="92"/>
      <c r="XDJ36" s="92"/>
      <c r="XDK36" s="92"/>
      <c r="XDL36" s="92"/>
      <c r="XDM36" s="92"/>
      <c r="XDN36" s="92"/>
      <c r="XDO36" s="92"/>
      <c r="XDP36" s="92"/>
      <c r="XDQ36" s="92"/>
      <c r="XDR36" s="92"/>
      <c r="XDS36" s="92"/>
      <c r="XDT36" s="92"/>
      <c r="XDU36" s="92"/>
      <c r="XDV36" s="92"/>
      <c r="XDW36" s="92"/>
      <c r="XDX36" s="92"/>
      <c r="XDY36" s="92"/>
      <c r="XDZ36" s="92"/>
      <c r="XEA36" s="92"/>
      <c r="XEB36" s="92"/>
      <c r="XEC36" s="92"/>
      <c r="XED36" s="92"/>
      <c r="XEE36" s="92"/>
      <c r="XEF36" s="92"/>
      <c r="XEG36" s="92"/>
      <c r="XEH36" s="92"/>
      <c r="XEI36" s="92"/>
      <c r="XEJ36" s="92"/>
      <c r="XEK36" s="92"/>
      <c r="XEL36" s="92"/>
      <c r="XEM36" s="92"/>
      <c r="XEN36" s="92"/>
      <c r="XEO36" s="92"/>
      <c r="XEP36" s="92"/>
      <c r="XEQ36" s="92"/>
      <c r="XER36" s="92"/>
      <c r="XES36" s="92"/>
      <c r="XET36" s="92"/>
      <c r="XEU36" s="92"/>
      <c r="XEV36" s="92"/>
      <c r="XEW36" s="92"/>
      <c r="XEX36" s="92"/>
      <c r="XEY36" s="92"/>
      <c r="XEZ36" s="92"/>
      <c r="XFA36" s="92"/>
      <c r="XFB36" s="92"/>
    </row>
    <row r="37" spans="1:16382" ht="16.5" customHeight="1"/>
    <row r="38" spans="1:16382" ht="16.5" customHeight="1"/>
    <row r="39" spans="1:16382" ht="16.5" customHeight="1"/>
    <row r="40" spans="1:16382" ht="16.5" customHeight="1"/>
    <row r="41" spans="1:16382" ht="16.5" customHeight="1"/>
    <row r="42" spans="1:16382" ht="16.5" customHeight="1"/>
    <row r="43" spans="1:16382" ht="16.5" customHeight="1"/>
    <row r="44" spans="1:16382" ht="16.5" customHeight="1"/>
    <row r="45" spans="1:16382" ht="16.5" customHeight="1"/>
    <row r="46" spans="1:16382" ht="16.5" customHeight="1"/>
    <row r="47" spans="1:16382" ht="16.5" customHeight="1"/>
    <row r="48" spans="1:16382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56" firstPageNumber="6" orientation="portrait" useFirstPageNumber="1" r:id="rId1"/>
  <headerFooter alignWithMargins="0">
    <oddFooter>&amp;C- 5 -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19"/>
      <c r="B1" s="21" t="s">
        <v>765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 t="s">
        <v>1133</v>
      </c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732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988</v>
      </c>
    </row>
    <row r="4" spans="1:18" s="9" customFormat="1" ht="16.5" customHeight="1">
      <c r="A4" s="113" t="s">
        <v>840</v>
      </c>
      <c r="B4" s="105" t="s">
        <v>619</v>
      </c>
      <c r="C4" s="106"/>
      <c r="D4" s="12"/>
      <c r="E4" s="193" t="s">
        <v>620</v>
      </c>
      <c r="F4" s="193" t="s">
        <v>621</v>
      </c>
      <c r="G4" s="193" t="s">
        <v>622</v>
      </c>
      <c r="H4" s="193" t="s">
        <v>876</v>
      </c>
      <c r="I4" s="159"/>
      <c r="J4" s="193" t="s">
        <v>623</v>
      </c>
      <c r="K4" s="193" t="s">
        <v>624</v>
      </c>
      <c r="L4" s="193" t="s">
        <v>625</v>
      </c>
      <c r="M4" s="193" t="s">
        <v>622</v>
      </c>
      <c r="N4" s="193" t="s">
        <v>855</v>
      </c>
      <c r="O4" s="193" t="s">
        <v>626</v>
      </c>
      <c r="P4" s="193" t="s">
        <v>876</v>
      </c>
      <c r="Q4" s="193" t="s">
        <v>924</v>
      </c>
      <c r="R4" s="193" t="s">
        <v>989</v>
      </c>
    </row>
    <row r="5" spans="1:18" s="9" customFormat="1" ht="16.5" customHeight="1">
      <c r="A5" s="113" t="s">
        <v>50</v>
      </c>
      <c r="B5" s="12" t="s">
        <v>341</v>
      </c>
      <c r="C5" s="12"/>
      <c r="D5" s="12"/>
      <c r="E5" s="159">
        <v>15</v>
      </c>
      <c r="F5" s="159">
        <v>12</v>
      </c>
      <c r="G5" s="159">
        <v>19</v>
      </c>
      <c r="H5" s="159">
        <v>29</v>
      </c>
      <c r="I5" s="159"/>
      <c r="J5" s="159">
        <v>15</v>
      </c>
      <c r="K5" s="159">
        <v>15</v>
      </c>
      <c r="L5" s="159">
        <v>19</v>
      </c>
      <c r="M5" s="159">
        <v>22</v>
      </c>
      <c r="N5" s="188">
        <v>29</v>
      </c>
      <c r="O5" s="188">
        <v>29</v>
      </c>
      <c r="P5" s="188">
        <v>29</v>
      </c>
      <c r="Q5" s="188">
        <v>38</v>
      </c>
      <c r="R5" s="188">
        <v>40</v>
      </c>
    </row>
    <row r="6" spans="1:18" s="9" customFormat="1" ht="16.5" customHeight="1">
      <c r="A6" s="113" t="s">
        <v>707</v>
      </c>
      <c r="B6" s="12"/>
      <c r="C6" s="16" t="s">
        <v>853</v>
      </c>
      <c r="D6" s="12"/>
      <c r="E6" s="164">
        <v>4</v>
      </c>
      <c r="F6" s="164">
        <v>3</v>
      </c>
      <c r="G6" s="164">
        <v>5</v>
      </c>
      <c r="H6" s="164">
        <v>6</v>
      </c>
      <c r="I6" s="164"/>
      <c r="J6" s="164">
        <v>4</v>
      </c>
      <c r="K6" s="164">
        <v>4</v>
      </c>
      <c r="L6" s="164">
        <v>5</v>
      </c>
      <c r="M6" s="164">
        <v>5</v>
      </c>
      <c r="N6" s="192">
        <v>6</v>
      </c>
      <c r="O6" s="192">
        <v>6</v>
      </c>
      <c r="P6" s="192">
        <v>6</v>
      </c>
      <c r="Q6" s="192">
        <v>9</v>
      </c>
      <c r="R6" s="192">
        <v>8</v>
      </c>
    </row>
    <row r="7" spans="1:18" s="9" customFormat="1" ht="16.5" customHeight="1">
      <c r="A7" s="111" t="s">
        <v>716</v>
      </c>
      <c r="B7" s="79"/>
      <c r="C7" s="36" t="s">
        <v>854</v>
      </c>
      <c r="D7" s="12"/>
      <c r="E7" s="177">
        <v>11</v>
      </c>
      <c r="F7" s="177">
        <v>9</v>
      </c>
      <c r="G7" s="177">
        <v>14</v>
      </c>
      <c r="H7" s="177">
        <v>23</v>
      </c>
      <c r="I7" s="164"/>
      <c r="J7" s="177">
        <v>11</v>
      </c>
      <c r="K7" s="177">
        <v>11</v>
      </c>
      <c r="L7" s="177">
        <v>14</v>
      </c>
      <c r="M7" s="177">
        <v>17</v>
      </c>
      <c r="N7" s="297">
        <v>23</v>
      </c>
      <c r="O7" s="297">
        <v>23</v>
      </c>
      <c r="P7" s="297">
        <v>23</v>
      </c>
      <c r="Q7" s="297">
        <v>29</v>
      </c>
      <c r="R7" s="297">
        <v>32</v>
      </c>
    </row>
    <row r="8" spans="1:18" s="9" customFormat="1" ht="16.5" customHeight="1">
      <c r="A8" s="374" t="s">
        <v>813</v>
      </c>
      <c r="B8" s="12"/>
      <c r="C8" s="16" t="s">
        <v>851</v>
      </c>
      <c r="D8" s="12"/>
      <c r="E8" s="164">
        <v>5</v>
      </c>
      <c r="F8" s="164">
        <v>5</v>
      </c>
      <c r="G8" s="164">
        <v>8</v>
      </c>
      <c r="H8" s="164">
        <v>20</v>
      </c>
      <c r="I8" s="164"/>
      <c r="J8" s="164">
        <v>6</v>
      </c>
      <c r="K8" s="164">
        <v>6</v>
      </c>
      <c r="L8" s="164">
        <v>8</v>
      </c>
      <c r="M8" s="164">
        <v>8</v>
      </c>
      <c r="N8" s="192">
        <v>20</v>
      </c>
      <c r="O8" s="192">
        <v>20</v>
      </c>
      <c r="P8" s="192">
        <v>20</v>
      </c>
      <c r="Q8" s="192">
        <v>28</v>
      </c>
      <c r="R8" s="192">
        <v>28</v>
      </c>
    </row>
    <row r="9" spans="1:18" s="9" customFormat="1" ht="16.5" customHeight="1" thickBot="1">
      <c r="A9" s="373" t="s">
        <v>814</v>
      </c>
      <c r="B9" s="251"/>
      <c r="C9" s="154" t="s">
        <v>852</v>
      </c>
      <c r="D9" s="251"/>
      <c r="E9" s="387">
        <v>3</v>
      </c>
      <c r="F9" s="387">
        <v>5</v>
      </c>
      <c r="G9" s="387">
        <v>8</v>
      </c>
      <c r="H9" s="387">
        <v>8</v>
      </c>
      <c r="I9" s="284"/>
      <c r="J9" s="387">
        <v>7</v>
      </c>
      <c r="K9" s="387">
        <v>7</v>
      </c>
      <c r="L9" s="284">
        <v>8</v>
      </c>
      <c r="M9" s="284">
        <v>11</v>
      </c>
      <c r="N9" s="388">
        <v>8</v>
      </c>
      <c r="O9" s="388">
        <v>8</v>
      </c>
      <c r="P9" s="388">
        <v>8</v>
      </c>
      <c r="Q9" s="388">
        <v>9</v>
      </c>
      <c r="R9" s="388">
        <v>11</v>
      </c>
    </row>
    <row r="10" spans="1:18" ht="16.5" customHeight="1">
      <c r="A10" s="112" t="s">
        <v>709</v>
      </c>
    </row>
    <row r="11" spans="1:18" ht="16.5" customHeight="1">
      <c r="A11" s="112" t="s">
        <v>710</v>
      </c>
    </row>
    <row r="12" spans="1:18" ht="16.5" customHeight="1">
      <c r="A12" s="112" t="s">
        <v>711</v>
      </c>
    </row>
    <row r="13" spans="1:18" ht="16.5" customHeight="1">
      <c r="A13" s="112" t="s">
        <v>712</v>
      </c>
    </row>
    <row r="14" spans="1:18" ht="16.5" customHeight="1">
      <c r="A14" s="112" t="s">
        <v>990</v>
      </c>
    </row>
    <row r="15" spans="1:18" ht="16.5" customHeight="1"/>
    <row r="16" spans="1:18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8" location="JBAM_일반사항!A1" display="JB자산운용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4" location="Group_일반사항!A1" display="JB금융그룹"/>
    <hyperlink ref="A14" location="JBAM_운용펀드!A1" display="운용펀드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T206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20" s="4" customFormat="1" ht="26.25" customHeight="1">
      <c r="A1" s="20"/>
      <c r="B1" s="19" t="s">
        <v>766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0" s="9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0" s="9" customFormat="1" ht="16.5" customHeight="1">
      <c r="A4" s="113" t="s">
        <v>840</v>
      </c>
      <c r="B4" s="529" t="s">
        <v>627</v>
      </c>
      <c r="C4" s="529"/>
      <c r="D4" s="6"/>
      <c r="E4" s="487">
        <v>0.42</v>
      </c>
      <c r="F4" s="487">
        <v>17.32</v>
      </c>
      <c r="G4" s="487">
        <v>11.4</v>
      </c>
      <c r="H4" s="487">
        <v>54.94</v>
      </c>
      <c r="I4" s="487"/>
      <c r="J4" s="487">
        <v>10.24</v>
      </c>
      <c r="K4" s="487">
        <v>6.1</v>
      </c>
      <c r="L4" s="487">
        <v>-4.97</v>
      </c>
      <c r="M4" s="487">
        <v>4.0199999999999996</v>
      </c>
      <c r="N4" s="488">
        <v>18.604600000000001</v>
      </c>
      <c r="O4" s="488">
        <v>17.075399999999998</v>
      </c>
      <c r="P4" s="488">
        <v>15.24</v>
      </c>
      <c r="Q4" s="488">
        <v>11.01</v>
      </c>
      <c r="R4" s="488">
        <v>36.46</v>
      </c>
      <c r="S4" s="432"/>
      <c r="T4" s="432"/>
    </row>
    <row r="5" spans="1:20" ht="16.5" customHeight="1">
      <c r="A5" s="113" t="s">
        <v>313</v>
      </c>
      <c r="B5" s="16"/>
      <c r="C5" s="16" t="s">
        <v>628</v>
      </c>
      <c r="D5" s="16"/>
      <c r="E5" s="489">
        <v>7.31</v>
      </c>
      <c r="F5" s="489">
        <v>1.31</v>
      </c>
      <c r="G5" s="489">
        <v>1.92</v>
      </c>
      <c r="H5" s="489">
        <v>1.51</v>
      </c>
      <c r="I5" s="489"/>
      <c r="J5" s="489">
        <v>0.57999999999999996</v>
      </c>
      <c r="K5" s="489">
        <v>0.7</v>
      </c>
      <c r="L5" s="489">
        <v>0.62</v>
      </c>
      <c r="M5" s="489">
        <v>0.67</v>
      </c>
      <c r="N5" s="489">
        <v>0.6846000000000001</v>
      </c>
      <c r="O5" s="489">
        <v>0.57539999999999991</v>
      </c>
      <c r="P5" s="489">
        <v>-0.42</v>
      </c>
      <c r="Q5" s="489">
        <v>0.23</v>
      </c>
      <c r="R5" s="489">
        <v>0.2</v>
      </c>
      <c r="S5" s="432"/>
      <c r="T5" s="432"/>
    </row>
    <row r="6" spans="1:20" ht="16.5" customHeight="1">
      <c r="A6" s="113" t="s">
        <v>707</v>
      </c>
      <c r="B6" s="16"/>
      <c r="C6" s="16" t="s">
        <v>629</v>
      </c>
      <c r="D6" s="16"/>
      <c r="E6" s="489">
        <v>7.31</v>
      </c>
      <c r="F6" s="489">
        <v>1.31</v>
      </c>
      <c r="G6" s="489">
        <v>1.92</v>
      </c>
      <c r="H6" s="489">
        <v>1.51</v>
      </c>
      <c r="I6" s="490"/>
      <c r="J6" s="489">
        <v>0.57999999999999996</v>
      </c>
      <c r="K6" s="489">
        <v>0.7</v>
      </c>
      <c r="L6" s="489">
        <v>0.62</v>
      </c>
      <c r="M6" s="489">
        <v>0.67</v>
      </c>
      <c r="N6" s="489">
        <v>0.6846000000000001</v>
      </c>
      <c r="O6" s="489">
        <v>0.57539999999999991</v>
      </c>
      <c r="P6" s="489">
        <v>-0.42</v>
      </c>
      <c r="Q6" s="489">
        <v>0.23</v>
      </c>
      <c r="R6" s="489">
        <v>0.2</v>
      </c>
      <c r="S6" s="432"/>
      <c r="T6" s="432"/>
    </row>
    <row r="7" spans="1:20" ht="16.5" customHeight="1">
      <c r="A7" s="111" t="s">
        <v>716</v>
      </c>
      <c r="B7" s="36"/>
      <c r="C7" s="36" t="s">
        <v>630</v>
      </c>
      <c r="D7" s="16"/>
      <c r="E7" s="491">
        <v>0</v>
      </c>
      <c r="F7" s="491">
        <v>0</v>
      </c>
      <c r="G7" s="491">
        <v>0</v>
      </c>
      <c r="H7" s="491">
        <v>0</v>
      </c>
      <c r="I7" s="490"/>
      <c r="J7" s="491">
        <v>0</v>
      </c>
      <c r="K7" s="491">
        <v>0</v>
      </c>
      <c r="L7" s="491">
        <v>0</v>
      </c>
      <c r="M7" s="491">
        <v>0</v>
      </c>
      <c r="N7" s="491">
        <v>0</v>
      </c>
      <c r="O7" s="491">
        <v>0</v>
      </c>
      <c r="P7" s="491">
        <v>0</v>
      </c>
      <c r="Q7" s="491">
        <v>0</v>
      </c>
      <c r="R7" s="491">
        <v>0</v>
      </c>
      <c r="S7" s="432"/>
      <c r="T7" s="432"/>
    </row>
    <row r="8" spans="1:20" ht="16.5" customHeight="1">
      <c r="A8" s="374" t="s">
        <v>813</v>
      </c>
      <c r="B8" s="16"/>
      <c r="C8" s="16" t="s">
        <v>631</v>
      </c>
      <c r="D8" s="16"/>
      <c r="E8" s="489">
        <v>25.58</v>
      </c>
      <c r="F8" s="489">
        <v>17.170000000000002</v>
      </c>
      <c r="G8" s="489">
        <v>17.829999999999998</v>
      </c>
      <c r="H8" s="489">
        <v>36.53</v>
      </c>
      <c r="I8" s="489"/>
      <c r="J8" s="489">
        <v>9.66</v>
      </c>
      <c r="K8" s="489">
        <v>5.4</v>
      </c>
      <c r="L8" s="489">
        <v>2.77</v>
      </c>
      <c r="M8" s="489">
        <v>3.38</v>
      </c>
      <c r="N8" s="489">
        <v>9.3800000000000008</v>
      </c>
      <c r="O8" s="489">
        <v>15</v>
      </c>
      <c r="P8" s="489">
        <v>8.77</v>
      </c>
      <c r="Q8" s="489">
        <v>8.49</v>
      </c>
      <c r="R8" s="489">
        <v>31.62</v>
      </c>
      <c r="S8" s="432"/>
      <c r="T8" s="432"/>
    </row>
    <row r="9" spans="1:20" s="6" customFormat="1" ht="16.5" customHeight="1">
      <c r="A9" s="112" t="s">
        <v>708</v>
      </c>
      <c r="B9" s="16"/>
      <c r="C9" s="16" t="s">
        <v>632</v>
      </c>
      <c r="D9" s="15"/>
      <c r="E9" s="489">
        <v>25.75</v>
      </c>
      <c r="F9" s="489">
        <v>17.29</v>
      </c>
      <c r="G9" s="489">
        <v>17.899999999999999</v>
      </c>
      <c r="H9" s="489">
        <v>36.57</v>
      </c>
      <c r="I9" s="490"/>
      <c r="J9" s="489">
        <v>9.67</v>
      </c>
      <c r="K9" s="489">
        <v>5.41</v>
      </c>
      <c r="L9" s="489">
        <v>2.81</v>
      </c>
      <c r="M9" s="489">
        <v>3.39</v>
      </c>
      <c r="N9" s="489">
        <v>9.4</v>
      </c>
      <c r="O9" s="489">
        <v>15.01</v>
      </c>
      <c r="P9" s="489">
        <v>8.77</v>
      </c>
      <c r="Q9" s="489">
        <v>8.5</v>
      </c>
      <c r="R9" s="489">
        <v>31.63</v>
      </c>
      <c r="S9" s="432"/>
      <c r="T9" s="432"/>
    </row>
    <row r="10" spans="1:20" s="6" customFormat="1" ht="16.5" customHeight="1">
      <c r="A10" s="373" t="s">
        <v>815</v>
      </c>
      <c r="B10" s="16"/>
      <c r="C10" s="16" t="s">
        <v>633</v>
      </c>
      <c r="D10" s="15"/>
      <c r="E10" s="489">
        <v>0</v>
      </c>
      <c r="F10" s="489">
        <v>0</v>
      </c>
      <c r="G10" s="489">
        <v>0</v>
      </c>
      <c r="H10" s="489">
        <v>0</v>
      </c>
      <c r="I10" s="490"/>
      <c r="J10" s="489">
        <v>0</v>
      </c>
      <c r="K10" s="489">
        <v>0</v>
      </c>
      <c r="L10" s="489">
        <v>0</v>
      </c>
      <c r="M10" s="489">
        <v>0</v>
      </c>
      <c r="N10" s="489">
        <v>0</v>
      </c>
      <c r="O10" s="489">
        <v>0</v>
      </c>
      <c r="P10" s="489">
        <v>0</v>
      </c>
      <c r="Q10" s="489">
        <v>5.67</v>
      </c>
      <c r="R10" s="489">
        <v>18.22</v>
      </c>
      <c r="S10" s="432"/>
      <c r="T10" s="432"/>
    </row>
    <row r="11" spans="1:20" s="6" customFormat="1" ht="16.5" customHeight="1">
      <c r="A11" s="112" t="s">
        <v>710</v>
      </c>
      <c r="B11" s="36"/>
      <c r="C11" s="36" t="s">
        <v>634</v>
      </c>
      <c r="D11" s="15"/>
      <c r="E11" s="491">
        <v>0.17</v>
      </c>
      <c r="F11" s="491">
        <v>0.12</v>
      </c>
      <c r="G11" s="491">
        <v>7.0000000000000007E-2</v>
      </c>
      <c r="H11" s="491">
        <v>0.04</v>
      </c>
      <c r="I11" s="490"/>
      <c r="J11" s="491">
        <v>0.01</v>
      </c>
      <c r="K11" s="491">
        <v>0.01</v>
      </c>
      <c r="L11" s="491">
        <v>0.04</v>
      </c>
      <c r="M11" s="491">
        <v>0.01</v>
      </c>
      <c r="N11" s="491">
        <v>0.02</v>
      </c>
      <c r="O11" s="491">
        <v>0.01</v>
      </c>
      <c r="P11" s="491">
        <v>0</v>
      </c>
      <c r="Q11" s="491">
        <v>0.01</v>
      </c>
      <c r="R11" s="491">
        <v>0.01</v>
      </c>
      <c r="S11" s="432"/>
      <c r="T11" s="432"/>
    </row>
    <row r="12" spans="1:20" s="6" customFormat="1" ht="16.5" customHeight="1">
      <c r="A12" s="112" t="s">
        <v>711</v>
      </c>
      <c r="B12" s="16"/>
      <c r="C12" s="16" t="s">
        <v>635</v>
      </c>
      <c r="D12" s="15"/>
      <c r="E12" s="489">
        <v>-32.47</v>
      </c>
      <c r="F12" s="489">
        <v>-1.1599999999999999</v>
      </c>
      <c r="G12" s="489">
        <v>-8.35</v>
      </c>
      <c r="H12" s="489">
        <v>16.899999999999999</v>
      </c>
      <c r="I12" s="489"/>
      <c r="J12" s="489">
        <v>0</v>
      </c>
      <c r="K12" s="489">
        <v>0</v>
      </c>
      <c r="L12" s="489">
        <v>-8.36</v>
      </c>
      <c r="M12" s="489">
        <v>-0.03</v>
      </c>
      <c r="N12" s="489">
        <v>8.5399999999999991</v>
      </c>
      <c r="O12" s="489">
        <v>1.5</v>
      </c>
      <c r="P12" s="489">
        <v>6.89</v>
      </c>
      <c r="Q12" s="489">
        <v>2.29</v>
      </c>
      <c r="R12" s="489">
        <v>4.6399999999999997</v>
      </c>
      <c r="S12" s="432"/>
      <c r="T12" s="432"/>
    </row>
    <row r="13" spans="1:20" s="6" customFormat="1" ht="16.5" customHeight="1">
      <c r="A13" s="112" t="s">
        <v>712</v>
      </c>
      <c r="B13" s="16"/>
      <c r="C13" s="16" t="s">
        <v>636</v>
      </c>
      <c r="D13" s="15"/>
      <c r="E13" s="489">
        <v>1.35</v>
      </c>
      <c r="F13" s="489">
        <v>0.66</v>
      </c>
      <c r="G13" s="489">
        <v>2.21</v>
      </c>
      <c r="H13" s="489">
        <v>19.47</v>
      </c>
      <c r="I13" s="490"/>
      <c r="J13" s="489">
        <v>0</v>
      </c>
      <c r="K13" s="489">
        <v>0</v>
      </c>
      <c r="L13" s="489">
        <v>2.21</v>
      </c>
      <c r="M13" s="489">
        <v>0.05</v>
      </c>
      <c r="N13" s="489">
        <v>9.31</v>
      </c>
      <c r="O13" s="489">
        <v>2.77</v>
      </c>
      <c r="P13" s="489">
        <v>7.34</v>
      </c>
      <c r="Q13" s="489">
        <v>4.1900000000000004</v>
      </c>
      <c r="R13" s="489">
        <v>6.3</v>
      </c>
      <c r="S13" s="432"/>
      <c r="T13" s="432"/>
    </row>
    <row r="14" spans="1:20" s="6" customFormat="1" ht="16.5" customHeight="1">
      <c r="A14" s="112" t="s">
        <v>990</v>
      </c>
      <c r="B14" s="261"/>
      <c r="C14" s="261" t="s">
        <v>637</v>
      </c>
      <c r="D14" s="15"/>
      <c r="E14" s="492">
        <v>33.82</v>
      </c>
      <c r="F14" s="492">
        <v>1.82</v>
      </c>
      <c r="G14" s="492">
        <v>10.56</v>
      </c>
      <c r="H14" s="492">
        <v>2.57</v>
      </c>
      <c r="I14" s="490"/>
      <c r="J14" s="492">
        <v>0</v>
      </c>
      <c r="K14" s="492">
        <v>0</v>
      </c>
      <c r="L14" s="492">
        <v>10.57</v>
      </c>
      <c r="M14" s="492">
        <v>0.08</v>
      </c>
      <c r="N14" s="492">
        <v>0.77</v>
      </c>
      <c r="O14" s="492">
        <v>1.27</v>
      </c>
      <c r="P14" s="492">
        <v>0.45</v>
      </c>
      <c r="Q14" s="492">
        <v>1.9</v>
      </c>
      <c r="R14" s="492">
        <v>1.66</v>
      </c>
      <c r="S14" s="432"/>
      <c r="T14" s="432"/>
    </row>
    <row r="15" spans="1:20" s="9" customFormat="1" ht="16.5" customHeight="1">
      <c r="A15" s="109"/>
      <c r="B15" s="12" t="s">
        <v>638</v>
      </c>
      <c r="C15" s="12"/>
      <c r="D15" s="12"/>
      <c r="E15" s="493">
        <v>52.62</v>
      </c>
      <c r="F15" s="493">
        <v>27.16</v>
      </c>
      <c r="G15" s="493">
        <v>24.13</v>
      </c>
      <c r="H15" s="493">
        <v>51.46</v>
      </c>
      <c r="I15" s="490"/>
      <c r="J15" s="493">
        <v>5.4</v>
      </c>
      <c r="K15" s="493">
        <v>6.76</v>
      </c>
      <c r="L15" s="493">
        <v>11.95</v>
      </c>
      <c r="M15" s="493">
        <v>10.37</v>
      </c>
      <c r="N15" s="493">
        <v>10.401900000000001</v>
      </c>
      <c r="O15" s="493">
        <v>11.518099999999999</v>
      </c>
      <c r="P15" s="493">
        <v>19.170000000000002</v>
      </c>
      <c r="Q15" s="493">
        <v>16.52</v>
      </c>
      <c r="R15" s="493">
        <v>22.83</v>
      </c>
      <c r="S15" s="432"/>
      <c r="T15" s="432"/>
    </row>
    <row r="16" spans="1:20" s="9" customFormat="1" ht="16.5" customHeight="1">
      <c r="A16" s="109"/>
      <c r="B16" s="12"/>
      <c r="C16" s="16" t="s">
        <v>639</v>
      </c>
      <c r="D16" s="12"/>
      <c r="E16" s="489">
        <v>51.21</v>
      </c>
      <c r="F16" s="489">
        <v>25.95</v>
      </c>
      <c r="G16" s="489">
        <v>23.56</v>
      </c>
      <c r="H16" s="489">
        <v>46.19</v>
      </c>
      <c r="I16" s="490"/>
      <c r="J16" s="489">
        <v>5.21</v>
      </c>
      <c r="K16" s="489">
        <v>6.57</v>
      </c>
      <c r="L16" s="489">
        <v>11.76</v>
      </c>
      <c r="M16" s="489">
        <v>9.5399999999999991</v>
      </c>
      <c r="N16" s="489">
        <v>9.2769000000000013</v>
      </c>
      <c r="O16" s="489">
        <v>10.473099999999999</v>
      </c>
      <c r="P16" s="489">
        <v>16.899999999999999</v>
      </c>
      <c r="Q16" s="489">
        <v>14.54</v>
      </c>
      <c r="R16" s="489">
        <v>20.440000000000001</v>
      </c>
      <c r="S16" s="432"/>
      <c r="T16" s="432"/>
    </row>
    <row r="17" spans="1:20" s="9" customFormat="1" ht="16.5" customHeight="1">
      <c r="A17" s="109"/>
      <c r="B17" s="12"/>
      <c r="C17" s="16" t="s">
        <v>640</v>
      </c>
      <c r="D17" s="12"/>
      <c r="E17" s="489">
        <v>24.73</v>
      </c>
      <c r="F17" s="489">
        <v>12.8</v>
      </c>
      <c r="G17" s="489">
        <v>10.84</v>
      </c>
      <c r="H17" s="489">
        <v>29.43</v>
      </c>
      <c r="I17" s="490"/>
      <c r="J17" s="489">
        <v>2.75</v>
      </c>
      <c r="K17" s="489">
        <v>3.82</v>
      </c>
      <c r="L17" s="489">
        <v>4.26</v>
      </c>
      <c r="M17" s="489">
        <v>5.26</v>
      </c>
      <c r="N17" s="489">
        <v>6.0569000000000006</v>
      </c>
      <c r="O17" s="489">
        <v>7.0330999999999992</v>
      </c>
      <c r="P17" s="489">
        <v>11.08</v>
      </c>
      <c r="Q17" s="489">
        <v>9.84</v>
      </c>
      <c r="R17" s="489">
        <v>9.41</v>
      </c>
      <c r="S17" s="432"/>
      <c r="T17" s="432"/>
    </row>
    <row r="18" spans="1:20" s="9" customFormat="1" ht="16.5" customHeight="1">
      <c r="A18" s="109"/>
      <c r="B18" s="79"/>
      <c r="C18" s="36" t="s">
        <v>641</v>
      </c>
      <c r="D18" s="12"/>
      <c r="E18" s="491">
        <v>26.48</v>
      </c>
      <c r="F18" s="491">
        <v>13.15</v>
      </c>
      <c r="G18" s="491">
        <v>12.72</v>
      </c>
      <c r="H18" s="491">
        <v>16.760000000000002</v>
      </c>
      <c r="I18" s="490"/>
      <c r="J18" s="491">
        <v>2.46</v>
      </c>
      <c r="K18" s="491">
        <v>2.75</v>
      </c>
      <c r="L18" s="491">
        <v>7.5</v>
      </c>
      <c r="M18" s="491">
        <v>4.28</v>
      </c>
      <c r="N18" s="491">
        <v>3.22</v>
      </c>
      <c r="O18" s="491">
        <v>3.44</v>
      </c>
      <c r="P18" s="491">
        <v>5.82</v>
      </c>
      <c r="Q18" s="491">
        <v>4.7</v>
      </c>
      <c r="R18" s="491">
        <v>11.03</v>
      </c>
      <c r="S18" s="432"/>
      <c r="T18" s="432"/>
    </row>
    <row r="19" spans="1:20" s="9" customFormat="1" ht="16.5" customHeight="1">
      <c r="A19" s="109"/>
      <c r="B19" s="12"/>
      <c r="C19" s="16" t="s">
        <v>642</v>
      </c>
      <c r="D19" s="12"/>
      <c r="E19" s="489">
        <v>0</v>
      </c>
      <c r="F19" s="489">
        <v>0</v>
      </c>
      <c r="G19" s="489">
        <v>0</v>
      </c>
      <c r="H19" s="489">
        <v>0</v>
      </c>
      <c r="I19" s="490"/>
      <c r="J19" s="489">
        <v>0</v>
      </c>
      <c r="K19" s="489">
        <v>0</v>
      </c>
      <c r="L19" s="489">
        <v>0</v>
      </c>
      <c r="M19" s="489">
        <v>0</v>
      </c>
      <c r="N19" s="489">
        <v>0</v>
      </c>
      <c r="O19" s="489">
        <v>0</v>
      </c>
      <c r="P19" s="489">
        <v>0</v>
      </c>
      <c r="Q19" s="489">
        <v>0</v>
      </c>
      <c r="R19" s="489">
        <v>0</v>
      </c>
      <c r="S19" s="432"/>
      <c r="T19" s="432"/>
    </row>
    <row r="20" spans="1:20" s="9" customFormat="1" ht="16.5" customHeight="1">
      <c r="A20" s="109"/>
      <c r="B20" s="12"/>
      <c r="C20" s="16" t="s">
        <v>643</v>
      </c>
      <c r="D20" s="12"/>
      <c r="E20" s="489">
        <v>1.41</v>
      </c>
      <c r="F20" s="489">
        <v>1.21</v>
      </c>
      <c r="G20" s="489">
        <v>0.56999999999999995</v>
      </c>
      <c r="H20" s="489">
        <v>3.23</v>
      </c>
      <c r="I20" s="490"/>
      <c r="J20" s="489">
        <v>0.19</v>
      </c>
      <c r="K20" s="489">
        <v>0.19</v>
      </c>
      <c r="L20" s="489">
        <v>0.19</v>
      </c>
      <c r="M20" s="489">
        <v>0.4</v>
      </c>
      <c r="N20" s="489">
        <v>0.65500000000000003</v>
      </c>
      <c r="O20" s="489">
        <v>0.40500000000000003</v>
      </c>
      <c r="P20" s="489">
        <v>1.77</v>
      </c>
      <c r="Q20" s="489">
        <v>1.31</v>
      </c>
      <c r="R20" s="489">
        <v>1.68</v>
      </c>
      <c r="S20" s="432"/>
      <c r="T20" s="432"/>
    </row>
    <row r="21" spans="1:20" s="9" customFormat="1" ht="16.5" customHeight="1">
      <c r="A21" s="109"/>
      <c r="B21" s="12"/>
      <c r="C21" s="16" t="s">
        <v>644</v>
      </c>
      <c r="D21" s="12"/>
      <c r="E21" s="489">
        <v>0</v>
      </c>
      <c r="F21" s="489">
        <v>0</v>
      </c>
      <c r="G21" s="489">
        <v>0</v>
      </c>
      <c r="H21" s="489">
        <v>1.23</v>
      </c>
      <c r="I21" s="490"/>
      <c r="J21" s="489">
        <v>0</v>
      </c>
      <c r="K21" s="489">
        <v>0</v>
      </c>
      <c r="L21" s="489">
        <v>0</v>
      </c>
      <c r="M21" s="489">
        <v>0.26</v>
      </c>
      <c r="N21" s="489">
        <v>0.3</v>
      </c>
      <c r="O21" s="489">
        <v>0.34</v>
      </c>
      <c r="P21" s="489">
        <v>0.33</v>
      </c>
      <c r="Q21" s="489">
        <v>0.36</v>
      </c>
      <c r="R21" s="489">
        <v>0.42</v>
      </c>
      <c r="S21" s="432"/>
      <c r="T21" s="432"/>
    </row>
    <row r="22" spans="1:20" s="9" customFormat="1" ht="16.5" customHeight="1">
      <c r="A22" s="109"/>
      <c r="B22" s="271"/>
      <c r="C22" s="261" t="s">
        <v>645</v>
      </c>
      <c r="D22" s="12"/>
      <c r="E22" s="492">
        <v>0</v>
      </c>
      <c r="F22" s="492">
        <v>0</v>
      </c>
      <c r="G22" s="492">
        <v>0</v>
      </c>
      <c r="H22" s="492">
        <v>0.81</v>
      </c>
      <c r="I22" s="490"/>
      <c r="J22" s="492">
        <v>0</v>
      </c>
      <c r="K22" s="492">
        <v>0</v>
      </c>
      <c r="L22" s="492">
        <v>0</v>
      </c>
      <c r="M22" s="492">
        <v>0.17</v>
      </c>
      <c r="N22" s="492">
        <v>0.17</v>
      </c>
      <c r="O22" s="492">
        <v>0.3</v>
      </c>
      <c r="P22" s="492">
        <v>0.17</v>
      </c>
      <c r="Q22" s="492">
        <v>0.31</v>
      </c>
      <c r="R22" s="492">
        <v>0.28999999999999998</v>
      </c>
      <c r="S22" s="432"/>
      <c r="T22" s="432"/>
    </row>
    <row r="23" spans="1:20" s="9" customFormat="1" ht="16.5" customHeight="1">
      <c r="A23" s="109"/>
      <c r="B23" s="271" t="s">
        <v>925</v>
      </c>
      <c r="C23" s="261"/>
      <c r="D23" s="12"/>
      <c r="E23" s="492">
        <v>0</v>
      </c>
      <c r="F23" s="492">
        <v>0</v>
      </c>
      <c r="G23" s="492">
        <v>0</v>
      </c>
      <c r="H23" s="492">
        <v>0</v>
      </c>
      <c r="I23" s="490"/>
      <c r="J23" s="492">
        <v>0</v>
      </c>
      <c r="K23" s="492">
        <v>0</v>
      </c>
      <c r="L23" s="492">
        <v>0</v>
      </c>
      <c r="M23" s="492">
        <v>0</v>
      </c>
      <c r="N23" s="492">
        <v>0</v>
      </c>
      <c r="O23" s="492">
        <v>0</v>
      </c>
      <c r="P23" s="492">
        <v>0</v>
      </c>
      <c r="Q23" s="492">
        <v>-0.25</v>
      </c>
      <c r="R23" s="492">
        <v>0</v>
      </c>
      <c r="S23" s="432"/>
      <c r="T23" s="432"/>
    </row>
    <row r="24" spans="1:20" ht="16.5" customHeight="1">
      <c r="B24" s="271" t="s">
        <v>926</v>
      </c>
      <c r="C24" s="271"/>
      <c r="D24" s="12"/>
      <c r="E24" s="494">
        <v>-52.2</v>
      </c>
      <c r="F24" s="494">
        <v>-9.84</v>
      </c>
      <c r="G24" s="494">
        <v>-12.73</v>
      </c>
      <c r="H24" s="494">
        <v>3.48</v>
      </c>
      <c r="I24" s="490"/>
      <c r="J24" s="494">
        <v>4.84</v>
      </c>
      <c r="K24" s="494">
        <v>-0.66</v>
      </c>
      <c r="L24" s="494">
        <v>-16.920000000000002</v>
      </c>
      <c r="M24" s="494">
        <v>-6.35</v>
      </c>
      <c r="N24" s="494">
        <v>8.2027000000000001</v>
      </c>
      <c r="O24" s="494">
        <v>5.5573000000000006</v>
      </c>
      <c r="P24" s="494">
        <v>-3.93</v>
      </c>
      <c r="Q24" s="494">
        <v>-5.26</v>
      </c>
      <c r="R24" s="494">
        <v>13.63</v>
      </c>
      <c r="S24" s="432"/>
      <c r="T24" s="432"/>
    </row>
    <row r="25" spans="1:20" s="9" customFormat="1" ht="16.5" customHeight="1" thickBot="1">
      <c r="A25" s="109"/>
      <c r="B25" s="43" t="s">
        <v>927</v>
      </c>
      <c r="C25" s="43"/>
      <c r="D25" s="43"/>
      <c r="E25" s="495">
        <v>-52.2</v>
      </c>
      <c r="F25" s="495">
        <v>-9.84</v>
      </c>
      <c r="G25" s="495">
        <v>-12.73</v>
      </c>
      <c r="H25" s="495">
        <v>3.48</v>
      </c>
      <c r="I25" s="496"/>
      <c r="J25" s="495">
        <v>4.84</v>
      </c>
      <c r="K25" s="495">
        <v>-0.66</v>
      </c>
      <c r="L25" s="495">
        <v>-16.920000000000002</v>
      </c>
      <c r="M25" s="495">
        <v>-6.35</v>
      </c>
      <c r="N25" s="495">
        <v>8.2027000000000001</v>
      </c>
      <c r="O25" s="495">
        <v>5.5573000000000006</v>
      </c>
      <c r="P25" s="495">
        <v>-3.93</v>
      </c>
      <c r="Q25" s="495">
        <v>-5.26</v>
      </c>
      <c r="R25" s="495">
        <v>13.63</v>
      </c>
      <c r="S25" s="432"/>
      <c r="T25" s="432"/>
    </row>
    <row r="26" spans="1:20" ht="16.5" customHeight="1">
      <c r="B26" s="16"/>
      <c r="C26" s="16"/>
      <c r="D26" s="16"/>
      <c r="E26" s="164"/>
      <c r="F26" s="164"/>
      <c r="G26" s="164"/>
      <c r="H26" s="164"/>
      <c r="I26" s="16"/>
      <c r="J26" s="164"/>
      <c r="K26" s="164"/>
      <c r="L26" s="164"/>
      <c r="M26" s="164"/>
      <c r="N26" s="164"/>
      <c r="O26" s="16"/>
      <c r="P26" s="16"/>
      <c r="Q26" s="172"/>
      <c r="R26" s="16"/>
    </row>
    <row r="27" spans="1:20" ht="16.5" customHeight="1">
      <c r="C27" s="63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</row>
    <row r="28" spans="1:20" ht="16.5" customHeight="1"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</row>
    <row r="29" spans="1:20" s="9" customFormat="1" ht="16.5" customHeight="1">
      <c r="A29" s="109"/>
      <c r="B29" s="1"/>
      <c r="C29" s="1"/>
      <c r="D29" s="6"/>
      <c r="E29" s="386"/>
      <c r="F29" s="386"/>
      <c r="G29" s="386"/>
      <c r="H29" s="386"/>
      <c r="I29" s="386"/>
      <c r="J29" s="386"/>
      <c r="K29" s="386"/>
      <c r="L29" s="502"/>
      <c r="M29" s="503"/>
      <c r="N29" s="503"/>
      <c r="O29" s="503"/>
      <c r="P29" s="503"/>
      <c r="Q29" s="503"/>
      <c r="R29" s="503"/>
    </row>
    <row r="30" spans="1:20" s="7" customFormat="1" ht="16.5" customHeight="1">
      <c r="A30" s="109"/>
      <c r="B30" s="1"/>
      <c r="C30" s="1"/>
      <c r="D30" s="6"/>
      <c r="E30" s="6"/>
      <c r="F30" s="6"/>
      <c r="G30" s="6"/>
      <c r="H30" s="6"/>
      <c r="I30" s="6"/>
      <c r="J30" s="6"/>
      <c r="K30" s="6"/>
      <c r="L30" s="504"/>
      <c r="M30" s="503"/>
      <c r="N30" s="503"/>
      <c r="O30" s="503"/>
      <c r="P30" s="503"/>
      <c r="Q30" s="503"/>
      <c r="R30" s="503"/>
    </row>
    <row r="31" spans="1:20" ht="16.5" customHeight="1">
      <c r="L31" s="504"/>
      <c r="M31" s="503"/>
      <c r="N31" s="503"/>
      <c r="O31" s="503"/>
      <c r="P31" s="503"/>
      <c r="Q31" s="503"/>
      <c r="R31" s="503"/>
    </row>
    <row r="32" spans="1:20" ht="16.5" customHeight="1">
      <c r="L32" s="504"/>
      <c r="M32" s="503"/>
      <c r="N32" s="503"/>
      <c r="O32" s="503"/>
      <c r="P32" s="503"/>
      <c r="Q32" s="503"/>
      <c r="R32" s="503"/>
    </row>
    <row r="33" spans="12:18" ht="16.5" customHeight="1">
      <c r="L33" s="504"/>
      <c r="M33" s="503"/>
      <c r="N33" s="503"/>
      <c r="O33" s="503"/>
      <c r="P33" s="503"/>
      <c r="Q33" s="503"/>
      <c r="R33" s="503"/>
    </row>
    <row r="34" spans="12:18" ht="16.5" customHeight="1">
      <c r="L34" s="504"/>
      <c r="M34" s="503"/>
      <c r="N34" s="503"/>
      <c r="O34" s="503"/>
      <c r="P34" s="503"/>
      <c r="Q34" s="503"/>
      <c r="R34" s="503"/>
    </row>
    <row r="35" spans="12:18" ht="16.5" customHeight="1">
      <c r="L35" s="504"/>
      <c r="M35" s="503"/>
      <c r="N35" s="503"/>
      <c r="O35" s="503"/>
      <c r="P35" s="503"/>
      <c r="Q35" s="503"/>
      <c r="R35" s="503"/>
    </row>
    <row r="36" spans="12:18" ht="16.5" customHeight="1"/>
    <row r="37" spans="12:18" ht="16.5" customHeight="1"/>
    <row r="38" spans="12:18" ht="16.5" customHeight="1">
      <c r="L38" s="420"/>
    </row>
    <row r="39" spans="12:18" ht="16.5" customHeight="1">
      <c r="L39" s="421"/>
    </row>
    <row r="40" spans="12:18" ht="16.5" customHeight="1">
      <c r="L40" s="421"/>
    </row>
    <row r="41" spans="12:18" ht="16.5" customHeight="1">
      <c r="L41" s="420"/>
    </row>
    <row r="42" spans="12:18" ht="16.5" customHeight="1">
      <c r="L42" s="420"/>
    </row>
    <row r="43" spans="12:18" ht="16.5" customHeight="1"/>
    <row r="44" spans="12:18" ht="16.5" customHeight="1"/>
    <row r="45" spans="12:18" ht="16.5" customHeight="1"/>
    <row r="46" spans="12:18" ht="16.5" customHeight="1"/>
    <row r="47" spans="12:18" ht="16.5" customHeight="1"/>
    <row r="48" spans="12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mergeCells count="3">
    <mergeCell ref="B4:C4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R206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18" s="4" customFormat="1" ht="26.25" customHeight="1">
      <c r="A1" s="19"/>
      <c r="B1" s="21" t="s">
        <v>767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9" customFormat="1" ht="16.5" customHeight="1">
      <c r="A4" s="113" t="s">
        <v>840</v>
      </c>
      <c r="B4" s="55" t="s">
        <v>646</v>
      </c>
      <c r="C4" s="55"/>
      <c r="D4" s="12"/>
      <c r="E4" s="232">
        <v>82.06</v>
      </c>
      <c r="F4" s="232">
        <v>131.96</v>
      </c>
      <c r="G4" s="232">
        <v>121.64</v>
      </c>
      <c r="H4" s="232">
        <v>167.32</v>
      </c>
      <c r="I4" s="168"/>
      <c r="J4" s="232">
        <v>136.28</v>
      </c>
      <c r="K4" s="232">
        <v>134.97</v>
      </c>
      <c r="L4" s="232">
        <v>121.64</v>
      </c>
      <c r="M4" s="232">
        <v>151.87</v>
      </c>
      <c r="N4" s="232">
        <v>161.19540000000001</v>
      </c>
      <c r="O4" s="232">
        <v>167.5849</v>
      </c>
      <c r="P4" s="232">
        <v>167.32</v>
      </c>
      <c r="Q4" s="232">
        <v>162.62</v>
      </c>
      <c r="R4" s="232">
        <v>175.75</v>
      </c>
    </row>
    <row r="5" spans="1:18" s="10" customFormat="1" ht="16.5" customHeight="1">
      <c r="A5" s="113" t="s">
        <v>50</v>
      </c>
      <c r="B5" s="56" t="s">
        <v>647</v>
      </c>
      <c r="C5" s="56"/>
      <c r="D5" s="12"/>
      <c r="E5" s="233">
        <v>72.27</v>
      </c>
      <c r="F5" s="233">
        <v>123.51</v>
      </c>
      <c r="G5" s="233">
        <v>109.68</v>
      </c>
      <c r="H5" s="233">
        <v>140.38999999999999</v>
      </c>
      <c r="I5" s="168"/>
      <c r="J5" s="233">
        <v>128.94</v>
      </c>
      <c r="K5" s="233">
        <v>121.34</v>
      </c>
      <c r="L5" s="233">
        <v>109.68</v>
      </c>
      <c r="M5" s="233">
        <v>139.4</v>
      </c>
      <c r="N5" s="233">
        <v>146.65540000000001</v>
      </c>
      <c r="O5" s="233">
        <v>150.23590000000002</v>
      </c>
      <c r="P5" s="233">
        <v>140.38999999999999</v>
      </c>
      <c r="Q5" s="233">
        <v>130.62</v>
      </c>
      <c r="R5" s="233">
        <v>143.30000000000001</v>
      </c>
    </row>
    <row r="6" spans="1:18" s="14" customFormat="1" ht="16.5" customHeight="1">
      <c r="A6" s="113" t="s">
        <v>707</v>
      </c>
      <c r="B6" s="12"/>
      <c r="C6" s="12" t="s">
        <v>648</v>
      </c>
      <c r="D6" s="12"/>
      <c r="E6" s="168">
        <v>53.9</v>
      </c>
      <c r="F6" s="168">
        <v>106.04</v>
      </c>
      <c r="G6" s="168">
        <v>104.42</v>
      </c>
      <c r="H6" s="168">
        <v>73.400000000000006</v>
      </c>
      <c r="I6" s="168"/>
      <c r="J6" s="168">
        <v>113.99</v>
      </c>
      <c r="K6" s="168">
        <v>106.39</v>
      </c>
      <c r="L6" s="168">
        <v>104.42</v>
      </c>
      <c r="M6" s="168">
        <v>133.25</v>
      </c>
      <c r="N6" s="168">
        <v>68.042900000000003</v>
      </c>
      <c r="O6" s="168">
        <v>63.7179</v>
      </c>
      <c r="P6" s="168">
        <v>73.400000000000006</v>
      </c>
      <c r="Q6" s="168">
        <v>71.819999999999993</v>
      </c>
      <c r="R6" s="168">
        <v>53.22</v>
      </c>
    </row>
    <row r="7" spans="1:18" s="14" customFormat="1" ht="16.5" customHeight="1">
      <c r="A7" s="111" t="s">
        <v>716</v>
      </c>
      <c r="B7" s="12"/>
      <c r="C7" s="16" t="s">
        <v>649</v>
      </c>
      <c r="D7" s="12"/>
      <c r="E7" s="168">
        <v>0</v>
      </c>
      <c r="F7" s="163">
        <v>0</v>
      </c>
      <c r="G7" s="163">
        <v>0</v>
      </c>
      <c r="H7" s="163">
        <v>0</v>
      </c>
      <c r="I7" s="163"/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</row>
    <row r="8" spans="1:18" s="14" customFormat="1" ht="16.5" customHeight="1">
      <c r="A8" s="374" t="s">
        <v>813</v>
      </c>
      <c r="B8" s="79"/>
      <c r="C8" s="79" t="s">
        <v>650</v>
      </c>
      <c r="D8" s="12"/>
      <c r="E8" s="394">
        <v>0</v>
      </c>
      <c r="F8" s="394">
        <v>0</v>
      </c>
      <c r="G8" s="394">
        <v>0</v>
      </c>
      <c r="H8" s="394">
        <v>0</v>
      </c>
      <c r="I8" s="393"/>
      <c r="J8" s="394">
        <v>0</v>
      </c>
      <c r="K8" s="394">
        <v>0</v>
      </c>
      <c r="L8" s="394">
        <v>0</v>
      </c>
      <c r="M8" s="394">
        <v>0</v>
      </c>
      <c r="N8" s="394">
        <v>0</v>
      </c>
      <c r="O8" s="394">
        <v>0</v>
      </c>
      <c r="P8" s="394">
        <v>0</v>
      </c>
      <c r="Q8" s="394">
        <v>0</v>
      </c>
      <c r="R8" s="394">
        <v>0</v>
      </c>
    </row>
    <row r="9" spans="1:18" s="14" customFormat="1" ht="16.5" customHeight="1">
      <c r="A9" s="112" t="s">
        <v>708</v>
      </c>
      <c r="B9" s="12"/>
      <c r="C9" s="12" t="s">
        <v>651</v>
      </c>
      <c r="D9" s="12"/>
      <c r="E9" s="393">
        <v>43.72</v>
      </c>
      <c r="F9" s="393">
        <v>44.4</v>
      </c>
      <c r="G9" s="393">
        <v>41.98</v>
      </c>
      <c r="H9" s="393">
        <v>41.99</v>
      </c>
      <c r="I9" s="393"/>
      <c r="J9" s="393">
        <v>41.88</v>
      </c>
      <c r="K9" s="393">
        <v>41.88</v>
      </c>
      <c r="L9" s="393">
        <v>41.98</v>
      </c>
      <c r="M9" s="393">
        <v>42</v>
      </c>
      <c r="N9" s="393">
        <v>42</v>
      </c>
      <c r="O9" s="393">
        <v>42</v>
      </c>
      <c r="P9" s="393">
        <v>41.99</v>
      </c>
      <c r="Q9" s="393">
        <v>38.700000000000003</v>
      </c>
      <c r="R9" s="393">
        <v>38.700000000000003</v>
      </c>
    </row>
    <row r="10" spans="1:18" s="7" customFormat="1" ht="16.5" customHeight="1">
      <c r="A10" s="112" t="s">
        <v>709</v>
      </c>
      <c r="B10" s="16"/>
      <c r="C10" s="16" t="s">
        <v>652</v>
      </c>
      <c r="D10" s="16"/>
      <c r="E10" s="389">
        <v>41.35</v>
      </c>
      <c r="F10" s="389">
        <v>41.35</v>
      </c>
      <c r="G10" s="389">
        <v>41.35</v>
      </c>
      <c r="H10" s="389">
        <v>41.35</v>
      </c>
      <c r="I10" s="389"/>
      <c r="J10" s="389">
        <v>41.35</v>
      </c>
      <c r="K10" s="389">
        <v>41.35</v>
      </c>
      <c r="L10" s="389">
        <v>41.35</v>
      </c>
      <c r="M10" s="389">
        <v>41.35</v>
      </c>
      <c r="N10" s="389">
        <v>41.35</v>
      </c>
      <c r="O10" s="389">
        <v>41.35</v>
      </c>
      <c r="P10" s="389">
        <v>41.35</v>
      </c>
      <c r="Q10" s="389">
        <v>38.06</v>
      </c>
      <c r="R10" s="389">
        <v>38.06</v>
      </c>
    </row>
    <row r="11" spans="1:18" s="7" customFormat="1" ht="16.5" customHeight="1">
      <c r="A11" s="373" t="s">
        <v>790</v>
      </c>
      <c r="B11" s="16"/>
      <c r="C11" s="16" t="s">
        <v>653</v>
      </c>
      <c r="D11" s="16"/>
      <c r="E11" s="389">
        <v>2.37</v>
      </c>
      <c r="F11" s="389">
        <v>3.05</v>
      </c>
      <c r="G11" s="389">
        <v>0.63</v>
      </c>
      <c r="H11" s="389">
        <v>0.64</v>
      </c>
      <c r="I11" s="389"/>
      <c r="J11" s="389">
        <v>0.53</v>
      </c>
      <c r="K11" s="389">
        <v>0.53</v>
      </c>
      <c r="L11" s="389">
        <v>0.63</v>
      </c>
      <c r="M11" s="389">
        <v>0.65</v>
      </c>
      <c r="N11" s="389">
        <v>0.65</v>
      </c>
      <c r="O11" s="389">
        <v>0.65</v>
      </c>
      <c r="P11" s="389">
        <v>0.64</v>
      </c>
      <c r="Q11" s="389">
        <v>0.64</v>
      </c>
      <c r="R11" s="389">
        <v>0.64</v>
      </c>
    </row>
    <row r="12" spans="1:18" s="7" customFormat="1" ht="16.5" customHeight="1">
      <c r="A12" s="112" t="s">
        <v>711</v>
      </c>
      <c r="B12" s="16"/>
      <c r="C12" s="16" t="s">
        <v>654</v>
      </c>
      <c r="D12" s="16"/>
      <c r="E12" s="389">
        <v>0</v>
      </c>
      <c r="F12" s="389">
        <v>0</v>
      </c>
      <c r="G12" s="389">
        <v>0</v>
      </c>
      <c r="H12" s="389">
        <v>61.72</v>
      </c>
      <c r="I12" s="389"/>
      <c r="J12" s="389">
        <v>0</v>
      </c>
      <c r="K12" s="389">
        <v>0</v>
      </c>
      <c r="L12" s="389">
        <v>0</v>
      </c>
      <c r="M12" s="389">
        <v>0.87</v>
      </c>
      <c r="N12" s="389">
        <v>73.332499999999996</v>
      </c>
      <c r="O12" s="389">
        <v>81.238</v>
      </c>
      <c r="P12" s="389">
        <v>61.72</v>
      </c>
      <c r="Q12" s="389">
        <v>53.82</v>
      </c>
      <c r="R12" s="389">
        <v>85.1</v>
      </c>
    </row>
    <row r="13" spans="1:18" s="7" customFormat="1" ht="16.5" customHeight="1">
      <c r="A13" s="112" t="s">
        <v>712</v>
      </c>
      <c r="B13" s="16"/>
      <c r="C13" s="16" t="s">
        <v>655</v>
      </c>
      <c r="D13" s="16"/>
      <c r="E13" s="389">
        <v>0</v>
      </c>
      <c r="F13" s="389">
        <v>0</v>
      </c>
      <c r="G13" s="389">
        <v>0</v>
      </c>
      <c r="H13" s="389">
        <v>22.09</v>
      </c>
      <c r="I13" s="389"/>
      <c r="J13" s="389">
        <v>0</v>
      </c>
      <c r="K13" s="389">
        <v>0</v>
      </c>
      <c r="L13" s="389">
        <v>0</v>
      </c>
      <c r="M13" s="389">
        <v>0.87</v>
      </c>
      <c r="N13" s="389">
        <v>23.456900000000001</v>
      </c>
      <c r="O13" s="389">
        <v>22.4</v>
      </c>
      <c r="P13" s="389">
        <v>22.09</v>
      </c>
      <c r="Q13" s="389">
        <v>9.02</v>
      </c>
      <c r="R13" s="389">
        <v>34.299999999999997</v>
      </c>
    </row>
    <row r="14" spans="1:18" s="7" customFormat="1" ht="16.5" customHeight="1">
      <c r="A14" s="112" t="s">
        <v>990</v>
      </c>
      <c r="B14" s="16"/>
      <c r="C14" s="16" t="s">
        <v>656</v>
      </c>
      <c r="D14" s="16"/>
      <c r="E14" s="389">
        <v>0</v>
      </c>
      <c r="F14" s="389">
        <v>0</v>
      </c>
      <c r="G14" s="389">
        <v>0</v>
      </c>
      <c r="H14" s="389">
        <v>10.35</v>
      </c>
      <c r="I14" s="389"/>
      <c r="J14" s="389">
        <v>0</v>
      </c>
      <c r="K14" s="389">
        <v>0</v>
      </c>
      <c r="L14" s="389">
        <v>0</v>
      </c>
      <c r="M14" s="389">
        <v>0</v>
      </c>
      <c r="N14" s="389">
        <v>10.09</v>
      </c>
      <c r="O14" s="389">
        <v>29.94</v>
      </c>
      <c r="P14" s="389">
        <v>10.35</v>
      </c>
      <c r="Q14" s="389">
        <v>15.15</v>
      </c>
      <c r="R14" s="389">
        <v>35.950000000000003</v>
      </c>
    </row>
    <row r="15" spans="1:18" s="7" customFormat="1" ht="16.5" customHeight="1">
      <c r="A15" s="109"/>
      <c r="B15" s="36"/>
      <c r="C15" s="36" t="s">
        <v>657</v>
      </c>
      <c r="D15" s="16"/>
      <c r="E15" s="391">
        <v>0</v>
      </c>
      <c r="F15" s="391">
        <v>0</v>
      </c>
      <c r="G15" s="391">
        <v>0</v>
      </c>
      <c r="H15" s="391">
        <v>29.28</v>
      </c>
      <c r="I15" s="389"/>
      <c r="J15" s="391">
        <v>0</v>
      </c>
      <c r="K15" s="391">
        <v>0</v>
      </c>
      <c r="L15" s="391">
        <v>0</v>
      </c>
      <c r="M15" s="391">
        <v>0</v>
      </c>
      <c r="N15" s="391">
        <v>39.785600000000002</v>
      </c>
      <c r="O15" s="391">
        <v>28.898000000000003</v>
      </c>
      <c r="P15" s="391">
        <v>29.28</v>
      </c>
      <c r="Q15" s="391">
        <v>29.65</v>
      </c>
      <c r="R15" s="391">
        <v>14.85</v>
      </c>
    </row>
    <row r="16" spans="1:18" s="7" customFormat="1" ht="16.5" customHeight="1">
      <c r="A16" s="109"/>
      <c r="B16" s="16"/>
      <c r="C16" s="16" t="s">
        <v>658</v>
      </c>
      <c r="D16" s="16"/>
      <c r="E16" s="389">
        <v>0</v>
      </c>
      <c r="F16" s="389">
        <v>0</v>
      </c>
      <c r="G16" s="389">
        <v>0</v>
      </c>
      <c r="H16" s="389">
        <v>0</v>
      </c>
      <c r="I16" s="390"/>
      <c r="J16" s="389">
        <v>0</v>
      </c>
      <c r="K16" s="389">
        <v>0</v>
      </c>
      <c r="L16" s="389">
        <v>0</v>
      </c>
      <c r="M16" s="389">
        <v>0</v>
      </c>
      <c r="N16" s="389">
        <v>0</v>
      </c>
      <c r="O16" s="389">
        <v>0</v>
      </c>
      <c r="P16" s="389">
        <v>0</v>
      </c>
      <c r="Q16" s="389">
        <v>0</v>
      </c>
      <c r="R16" s="389">
        <v>0</v>
      </c>
    </row>
    <row r="17" spans="1:18" s="7" customFormat="1" ht="16.5" customHeight="1">
      <c r="A17" s="109"/>
      <c r="B17" s="16"/>
      <c r="C17" s="16" t="s">
        <v>659</v>
      </c>
      <c r="D17" s="16"/>
      <c r="E17" s="389">
        <v>0</v>
      </c>
      <c r="F17" s="389">
        <v>0</v>
      </c>
      <c r="G17" s="389">
        <v>0</v>
      </c>
      <c r="H17" s="389">
        <v>0</v>
      </c>
      <c r="I17" s="390"/>
      <c r="J17" s="389">
        <v>0</v>
      </c>
      <c r="K17" s="389">
        <v>0</v>
      </c>
      <c r="L17" s="389">
        <v>0</v>
      </c>
      <c r="M17" s="389">
        <v>0</v>
      </c>
      <c r="N17" s="389">
        <v>0</v>
      </c>
      <c r="O17" s="389">
        <v>0</v>
      </c>
      <c r="P17" s="389">
        <v>0</v>
      </c>
      <c r="Q17" s="389">
        <v>0</v>
      </c>
      <c r="R17" s="389">
        <v>0</v>
      </c>
    </row>
    <row r="18" spans="1:18" s="7" customFormat="1" ht="16.5" customHeight="1">
      <c r="A18" s="109"/>
      <c r="B18" s="16"/>
      <c r="C18" s="16" t="s">
        <v>660</v>
      </c>
      <c r="D18" s="16"/>
      <c r="E18" s="389">
        <v>0</v>
      </c>
      <c r="F18" s="389">
        <v>0</v>
      </c>
      <c r="G18" s="389">
        <v>0</v>
      </c>
      <c r="H18" s="389">
        <v>0</v>
      </c>
      <c r="I18" s="390"/>
      <c r="J18" s="389">
        <v>0</v>
      </c>
      <c r="K18" s="389">
        <v>0</v>
      </c>
      <c r="L18" s="389">
        <v>0</v>
      </c>
      <c r="M18" s="389">
        <v>0</v>
      </c>
      <c r="N18" s="389">
        <v>0</v>
      </c>
      <c r="O18" s="389">
        <v>0</v>
      </c>
      <c r="P18" s="389">
        <v>0</v>
      </c>
      <c r="Q18" s="389">
        <v>0</v>
      </c>
      <c r="R18" s="389">
        <v>0</v>
      </c>
    </row>
    <row r="19" spans="1:18" s="7" customFormat="1" ht="16.5" customHeight="1">
      <c r="A19" s="109"/>
      <c r="B19" s="16"/>
      <c r="C19" s="16" t="s">
        <v>661</v>
      </c>
      <c r="D19" s="16"/>
      <c r="E19" s="389">
        <v>0</v>
      </c>
      <c r="F19" s="389">
        <v>0</v>
      </c>
      <c r="G19" s="389">
        <v>0</v>
      </c>
      <c r="H19" s="389">
        <v>0</v>
      </c>
      <c r="I19" s="390"/>
      <c r="J19" s="389">
        <v>0</v>
      </c>
      <c r="K19" s="389">
        <v>0</v>
      </c>
      <c r="L19" s="389">
        <v>0</v>
      </c>
      <c r="M19" s="389">
        <v>0</v>
      </c>
      <c r="N19" s="389">
        <v>0</v>
      </c>
      <c r="O19" s="389">
        <v>0</v>
      </c>
      <c r="P19" s="389">
        <v>0</v>
      </c>
      <c r="Q19" s="389">
        <v>0</v>
      </c>
      <c r="R19" s="389">
        <v>0</v>
      </c>
    </row>
    <row r="20" spans="1:18" s="7" customFormat="1" ht="16.5" customHeight="1">
      <c r="A20" s="109"/>
      <c r="B20" s="16"/>
      <c r="C20" s="16" t="s">
        <v>662</v>
      </c>
      <c r="D20" s="16"/>
      <c r="E20" s="389">
        <v>0</v>
      </c>
      <c r="F20" s="389">
        <v>0</v>
      </c>
      <c r="G20" s="389">
        <v>0</v>
      </c>
      <c r="H20" s="389">
        <v>0</v>
      </c>
      <c r="I20" s="390"/>
      <c r="J20" s="389">
        <v>0</v>
      </c>
      <c r="K20" s="389">
        <v>0</v>
      </c>
      <c r="L20" s="389">
        <v>0</v>
      </c>
      <c r="M20" s="389">
        <v>0</v>
      </c>
      <c r="N20" s="389">
        <v>0</v>
      </c>
      <c r="O20" s="389">
        <v>0</v>
      </c>
      <c r="P20" s="389">
        <v>0</v>
      </c>
      <c r="Q20" s="389">
        <v>0</v>
      </c>
      <c r="R20" s="389">
        <v>0</v>
      </c>
    </row>
    <row r="21" spans="1:18" s="7" customFormat="1" ht="16.5" customHeight="1">
      <c r="A21" s="109"/>
      <c r="B21" s="16"/>
      <c r="C21" s="16" t="s">
        <v>663</v>
      </c>
      <c r="D21" s="16"/>
      <c r="E21" s="389">
        <v>0</v>
      </c>
      <c r="F21" s="389">
        <v>0</v>
      </c>
      <c r="G21" s="389">
        <v>0</v>
      </c>
      <c r="H21" s="389">
        <v>0</v>
      </c>
      <c r="I21" s="390"/>
      <c r="J21" s="389">
        <v>0</v>
      </c>
      <c r="K21" s="389">
        <v>0</v>
      </c>
      <c r="L21" s="389">
        <v>0</v>
      </c>
      <c r="M21" s="389">
        <v>0</v>
      </c>
      <c r="N21" s="389">
        <v>0</v>
      </c>
      <c r="O21" s="389">
        <v>0</v>
      </c>
      <c r="P21" s="389">
        <v>0</v>
      </c>
      <c r="Q21" s="389">
        <v>0</v>
      </c>
      <c r="R21" s="389">
        <v>0</v>
      </c>
    </row>
    <row r="22" spans="1:18" s="7" customFormat="1" ht="16.5" customHeight="1">
      <c r="A22" s="109"/>
      <c r="B22" s="16"/>
      <c r="C22" s="16" t="s">
        <v>664</v>
      </c>
      <c r="D22" s="16"/>
      <c r="E22" s="389">
        <v>25.35</v>
      </c>
      <c r="F22" s="389">
        <v>26.93</v>
      </c>
      <c r="G22" s="389">
        <v>36.72</v>
      </c>
      <c r="H22" s="389">
        <v>36.72</v>
      </c>
      <c r="I22" s="390"/>
      <c r="J22" s="389">
        <v>26.93</v>
      </c>
      <c r="K22" s="389">
        <v>26.93</v>
      </c>
      <c r="L22" s="389">
        <v>36.72</v>
      </c>
      <c r="M22" s="389">
        <v>36.72</v>
      </c>
      <c r="N22" s="389">
        <v>36.72</v>
      </c>
      <c r="O22" s="389">
        <v>36.72</v>
      </c>
      <c r="P22" s="389">
        <v>36.72</v>
      </c>
      <c r="Q22" s="389">
        <v>33.72</v>
      </c>
      <c r="R22" s="389">
        <v>33.72</v>
      </c>
    </row>
    <row r="23" spans="1:18" s="7" customFormat="1" ht="16.5" customHeight="1">
      <c r="A23" s="109"/>
      <c r="B23" s="32" t="s">
        <v>665</v>
      </c>
      <c r="C23" s="32"/>
      <c r="D23" s="12"/>
      <c r="E23" s="395">
        <v>9.7899999999999991</v>
      </c>
      <c r="F23" s="395">
        <v>8.4499999999999993</v>
      </c>
      <c r="G23" s="395">
        <v>11.96</v>
      </c>
      <c r="H23" s="395">
        <v>26.93</v>
      </c>
      <c r="I23" s="396"/>
      <c r="J23" s="395">
        <v>7.34</v>
      </c>
      <c r="K23" s="395">
        <v>13.63</v>
      </c>
      <c r="L23" s="395">
        <v>11.96</v>
      </c>
      <c r="M23" s="395">
        <v>12.47</v>
      </c>
      <c r="N23" s="395">
        <v>14.54</v>
      </c>
      <c r="O23" s="395">
        <v>17.349</v>
      </c>
      <c r="P23" s="395">
        <v>26.93</v>
      </c>
      <c r="Q23" s="395">
        <v>32</v>
      </c>
      <c r="R23" s="395">
        <v>32.450000000000003</v>
      </c>
    </row>
    <row r="24" spans="1:18" s="7" customFormat="1" ht="16.5" customHeight="1">
      <c r="A24" s="109"/>
      <c r="B24" s="16" t="s">
        <v>666</v>
      </c>
      <c r="C24" s="6"/>
      <c r="D24" s="16"/>
      <c r="E24" s="389">
        <v>0.31</v>
      </c>
      <c r="F24" s="389">
        <v>0.11</v>
      </c>
      <c r="G24" s="389">
        <v>3.66</v>
      </c>
      <c r="H24" s="389">
        <v>4.1100000000000003</v>
      </c>
      <c r="I24" s="389"/>
      <c r="J24" s="389">
        <v>0.18</v>
      </c>
      <c r="K24" s="389">
        <v>2.64</v>
      </c>
      <c r="L24" s="389">
        <v>3.66</v>
      </c>
      <c r="M24" s="389">
        <v>3.76</v>
      </c>
      <c r="N24" s="389">
        <v>4.1900000000000004</v>
      </c>
      <c r="O24" s="389">
        <v>4.2210000000000001</v>
      </c>
      <c r="P24" s="389">
        <v>4.1100000000000003</v>
      </c>
      <c r="Q24" s="389">
        <v>4.76</v>
      </c>
      <c r="R24" s="389">
        <v>4.38</v>
      </c>
    </row>
    <row r="25" spans="1:18" ht="16.5" customHeight="1">
      <c r="B25" s="261" t="s">
        <v>667</v>
      </c>
      <c r="C25" s="280"/>
      <c r="D25" s="281"/>
      <c r="E25" s="392">
        <v>9.48</v>
      </c>
      <c r="F25" s="392">
        <v>8.34</v>
      </c>
      <c r="G25" s="392">
        <v>8.3000000000000007</v>
      </c>
      <c r="H25" s="392">
        <v>22.82</v>
      </c>
      <c r="I25" s="397"/>
      <c r="J25" s="392">
        <v>7.16</v>
      </c>
      <c r="K25" s="392">
        <v>10.99</v>
      </c>
      <c r="L25" s="392">
        <v>8.3000000000000007</v>
      </c>
      <c r="M25" s="392">
        <v>8.7100000000000009</v>
      </c>
      <c r="N25" s="392">
        <v>10.35</v>
      </c>
      <c r="O25" s="392">
        <v>13.128</v>
      </c>
      <c r="P25" s="392">
        <v>22.82</v>
      </c>
      <c r="Q25" s="392">
        <v>27.24</v>
      </c>
      <c r="R25" s="392">
        <v>28.07</v>
      </c>
    </row>
    <row r="26" spans="1:18" ht="16.5" customHeight="1">
      <c r="B26" s="531" t="s">
        <v>668</v>
      </c>
      <c r="C26" s="6" t="s">
        <v>669</v>
      </c>
      <c r="D26" s="17"/>
      <c r="E26" s="389">
        <v>750.46</v>
      </c>
      <c r="F26" s="389">
        <v>624.05999999999995</v>
      </c>
      <c r="G26" s="389">
        <v>334.9</v>
      </c>
      <c r="H26" s="389">
        <v>1855.99</v>
      </c>
      <c r="I26" s="390"/>
      <c r="J26" s="389">
        <v>624.05999999999995</v>
      </c>
      <c r="K26" s="389">
        <v>149.66</v>
      </c>
      <c r="L26" s="389">
        <v>334.9</v>
      </c>
      <c r="M26" s="389">
        <v>334.9</v>
      </c>
      <c r="N26" s="389">
        <v>1031.1043</v>
      </c>
      <c r="O26" s="389">
        <v>1929.96</v>
      </c>
      <c r="P26" s="389">
        <v>1855.99</v>
      </c>
      <c r="Q26" s="389">
        <v>2105.0700000000002</v>
      </c>
      <c r="R26" s="389">
        <v>2868.3</v>
      </c>
    </row>
    <row r="27" spans="1:18" s="6" customFormat="1" ht="16.5" customHeight="1">
      <c r="A27" s="109"/>
      <c r="B27" s="532"/>
      <c r="C27" s="6" t="s">
        <v>670</v>
      </c>
      <c r="D27" s="17"/>
      <c r="E27" s="389">
        <v>10308.69</v>
      </c>
      <c r="F27" s="389">
        <v>9850.7199999999993</v>
      </c>
      <c r="G27" s="389">
        <v>6646.27</v>
      </c>
      <c r="H27" s="390">
        <v>8272.2199999999993</v>
      </c>
      <c r="I27" s="390"/>
      <c r="J27" s="389">
        <v>9234.4699999999993</v>
      </c>
      <c r="K27" s="389">
        <v>9634.4699999999993</v>
      </c>
      <c r="L27" s="389">
        <v>6646.26</v>
      </c>
      <c r="M27" s="389">
        <v>6646.26</v>
      </c>
      <c r="N27" s="389">
        <v>6930.2649000000001</v>
      </c>
      <c r="O27" s="390">
        <v>6929</v>
      </c>
      <c r="P27" s="390">
        <v>8272.2199999999993</v>
      </c>
      <c r="Q27" s="390">
        <v>8729.83</v>
      </c>
      <c r="R27" s="390">
        <v>13113.28</v>
      </c>
    </row>
    <row r="28" spans="1:18" s="6" customFormat="1" ht="16.5" customHeight="1">
      <c r="A28" s="109"/>
      <c r="B28" s="532"/>
      <c r="C28" s="6" t="s">
        <v>928</v>
      </c>
      <c r="D28" s="17"/>
      <c r="E28" s="389">
        <v>0</v>
      </c>
      <c r="F28" s="389">
        <v>0</v>
      </c>
      <c r="G28" s="389">
        <v>0</v>
      </c>
      <c r="H28" s="390">
        <v>0</v>
      </c>
      <c r="I28" s="390"/>
      <c r="J28" s="389">
        <v>0</v>
      </c>
      <c r="K28" s="389">
        <v>0</v>
      </c>
      <c r="L28" s="389">
        <v>0</v>
      </c>
      <c r="M28" s="389">
        <v>0</v>
      </c>
      <c r="N28" s="389">
        <v>0</v>
      </c>
      <c r="O28" s="390">
        <v>0</v>
      </c>
      <c r="P28" s="390">
        <v>0</v>
      </c>
      <c r="Q28" s="390">
        <v>305</v>
      </c>
      <c r="R28" s="390">
        <v>407.85</v>
      </c>
    </row>
    <row r="29" spans="1:18" s="6" customFormat="1" ht="16.5" customHeight="1">
      <c r="A29" s="109"/>
      <c r="B29" s="532"/>
      <c r="C29" s="6" t="s">
        <v>671</v>
      </c>
      <c r="D29" s="17"/>
      <c r="E29" s="389">
        <v>0</v>
      </c>
      <c r="F29" s="389">
        <v>0</v>
      </c>
      <c r="G29" s="389">
        <v>0</v>
      </c>
      <c r="H29" s="390">
        <v>32.4</v>
      </c>
      <c r="I29" s="390"/>
      <c r="J29" s="389">
        <v>0</v>
      </c>
      <c r="K29" s="389">
        <v>0</v>
      </c>
      <c r="L29" s="389">
        <v>0</v>
      </c>
      <c r="M29" s="389">
        <v>0</v>
      </c>
      <c r="N29" s="389">
        <v>0</v>
      </c>
      <c r="O29" s="390">
        <v>0</v>
      </c>
      <c r="P29" s="390">
        <v>32.4</v>
      </c>
      <c r="Q29" s="390">
        <v>32.4</v>
      </c>
      <c r="R29" s="390">
        <v>77.760000000000005</v>
      </c>
    </row>
    <row r="30" spans="1:18" s="6" customFormat="1" ht="16.5" customHeight="1">
      <c r="A30" s="109"/>
      <c r="B30" s="532"/>
      <c r="C30" s="6" t="s">
        <v>672</v>
      </c>
      <c r="D30" s="17"/>
      <c r="E30" s="389">
        <v>0</v>
      </c>
      <c r="F30" s="389">
        <v>0</v>
      </c>
      <c r="G30" s="389">
        <v>0</v>
      </c>
      <c r="H30" s="390">
        <v>2310</v>
      </c>
      <c r="I30" s="390"/>
      <c r="J30" s="389">
        <v>0</v>
      </c>
      <c r="K30" s="389">
        <v>0</v>
      </c>
      <c r="L30" s="389">
        <v>0</v>
      </c>
      <c r="M30" s="389">
        <v>0</v>
      </c>
      <c r="N30" s="389">
        <v>0</v>
      </c>
      <c r="O30" s="390">
        <v>1.25</v>
      </c>
      <c r="P30" s="390">
        <v>2310</v>
      </c>
      <c r="Q30" s="390">
        <v>2310</v>
      </c>
      <c r="R30" s="390">
        <v>2310</v>
      </c>
    </row>
    <row r="31" spans="1:18" s="6" customFormat="1" ht="16.5" customHeight="1" thickBot="1">
      <c r="A31" s="109"/>
      <c r="B31" s="533"/>
      <c r="C31" s="287" t="s">
        <v>673</v>
      </c>
      <c r="D31" s="288"/>
      <c r="E31" s="415">
        <v>11059.15</v>
      </c>
      <c r="F31" s="415">
        <v>10474.780000000001</v>
      </c>
      <c r="G31" s="415">
        <v>6981.17</v>
      </c>
      <c r="H31" s="415">
        <v>12470.61</v>
      </c>
      <c r="I31" s="415"/>
      <c r="J31" s="415">
        <v>9858.5300000000007</v>
      </c>
      <c r="K31" s="415">
        <v>9784.1299999999992</v>
      </c>
      <c r="L31" s="415">
        <v>6981.16</v>
      </c>
      <c r="M31" s="415">
        <v>6981.16</v>
      </c>
      <c r="N31" s="415">
        <v>7961.3691999999992</v>
      </c>
      <c r="O31" s="415">
        <v>8858.9599999999991</v>
      </c>
      <c r="P31" s="415">
        <v>12470.61</v>
      </c>
      <c r="Q31" s="415">
        <v>13482.3</v>
      </c>
      <c r="R31" s="415">
        <v>18777.189999999999</v>
      </c>
    </row>
    <row r="32" spans="1:18" s="6" customFormat="1" ht="16.5" customHeight="1">
      <c r="A32" s="109"/>
      <c r="B32" s="1"/>
      <c r="C32" s="1"/>
    </row>
    <row r="33" spans="1:3" s="6" customFormat="1" ht="16.5" customHeight="1">
      <c r="A33" s="109"/>
      <c r="B33" s="1"/>
      <c r="C33" s="1"/>
    </row>
    <row r="34" spans="1:3" ht="16.5" customHeight="1"/>
    <row r="35" spans="1:3" ht="16.5" customHeight="1"/>
    <row r="36" spans="1:3" ht="16.5" customHeight="1"/>
    <row r="37" spans="1:3" ht="16.5" customHeight="1"/>
    <row r="38" spans="1:3" ht="16.5" customHeight="1"/>
    <row r="39" spans="1:3" ht="16.5" customHeight="1"/>
    <row r="40" spans="1:3" ht="16.5" customHeight="1"/>
    <row r="41" spans="1:3" ht="16.5" customHeight="1"/>
    <row r="42" spans="1:3" ht="16.5" customHeight="1"/>
    <row r="43" spans="1:3" ht="16.5" customHeight="1"/>
    <row r="44" spans="1:3" ht="16.5" customHeight="1"/>
    <row r="45" spans="1:3" ht="16.5" customHeight="1"/>
    <row r="46" spans="1:3" ht="16.5" customHeight="1"/>
    <row r="47" spans="1:3" ht="16.5" customHeight="1"/>
    <row r="48" spans="1:3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mergeCells count="3">
    <mergeCell ref="B26:B31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T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20" s="4" customFormat="1" ht="26.25" customHeight="1">
      <c r="A1" s="19"/>
      <c r="B1" s="21" t="s">
        <v>768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0" s="14" customFormat="1" ht="16.5" customHeight="1">
      <c r="A3" s="110"/>
      <c r="B3" s="239" t="s">
        <v>996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20" s="9" customFormat="1" ht="16.5" customHeight="1">
      <c r="A4" s="113" t="s">
        <v>840</v>
      </c>
      <c r="B4" s="59" t="s">
        <v>544</v>
      </c>
      <c r="C4" s="59"/>
      <c r="D4" s="12"/>
      <c r="E4" s="170">
        <v>82.06</v>
      </c>
      <c r="F4" s="170">
        <v>131.96</v>
      </c>
      <c r="G4" s="170">
        <v>121.64</v>
      </c>
      <c r="H4" s="170">
        <v>167.31</v>
      </c>
      <c r="I4" s="168"/>
      <c r="J4" s="170">
        <v>136.28</v>
      </c>
      <c r="K4" s="398">
        <v>134.97</v>
      </c>
      <c r="L4" s="398">
        <v>121.64</v>
      </c>
      <c r="M4" s="398">
        <v>151.88999999999999</v>
      </c>
      <c r="N4" s="398">
        <v>161.19999999999999</v>
      </c>
      <c r="O4" s="398">
        <v>167.58540000000002</v>
      </c>
      <c r="P4" s="398">
        <v>167.31</v>
      </c>
      <c r="Q4" s="398">
        <v>162.62</v>
      </c>
      <c r="R4" s="398">
        <v>175.74</v>
      </c>
    </row>
    <row r="5" spans="1:20" s="10" customFormat="1" ht="16.5" customHeight="1">
      <c r="A5" s="113" t="s">
        <v>50</v>
      </c>
      <c r="B5" s="33" t="s">
        <v>546</v>
      </c>
      <c r="C5" s="33"/>
      <c r="D5" s="12"/>
      <c r="E5" s="169">
        <v>4.8899999999999997</v>
      </c>
      <c r="F5" s="169">
        <v>4.62</v>
      </c>
      <c r="G5" s="169">
        <v>7.49</v>
      </c>
      <c r="H5" s="169">
        <v>11.02</v>
      </c>
      <c r="I5" s="168"/>
      <c r="J5" s="169">
        <v>4.0999999999999996</v>
      </c>
      <c r="K5" s="399">
        <v>3.44</v>
      </c>
      <c r="L5" s="399">
        <v>7.49</v>
      </c>
      <c r="M5" s="399">
        <v>4.29</v>
      </c>
      <c r="N5" s="399">
        <v>5.3</v>
      </c>
      <c r="O5" s="399">
        <v>6.08</v>
      </c>
      <c r="P5" s="399">
        <v>11.02</v>
      </c>
      <c r="Q5" s="399">
        <v>12.16</v>
      </c>
      <c r="R5" s="399">
        <v>11.57</v>
      </c>
    </row>
    <row r="6" spans="1:20" ht="16.5" customHeight="1">
      <c r="A6" s="113" t="s">
        <v>707</v>
      </c>
      <c r="B6" s="12"/>
      <c r="C6" s="16" t="s">
        <v>152</v>
      </c>
      <c r="D6" s="16"/>
      <c r="E6" s="163">
        <v>0</v>
      </c>
      <c r="F6" s="163">
        <v>0</v>
      </c>
      <c r="G6" s="163">
        <v>0</v>
      </c>
      <c r="H6" s="163">
        <v>0</v>
      </c>
      <c r="I6" s="163"/>
      <c r="J6" s="163">
        <v>0</v>
      </c>
      <c r="K6" s="389">
        <v>0</v>
      </c>
      <c r="L6" s="389">
        <v>0</v>
      </c>
      <c r="M6" s="389">
        <v>0</v>
      </c>
      <c r="N6" s="389">
        <v>0</v>
      </c>
      <c r="O6" s="389">
        <v>0</v>
      </c>
      <c r="P6" s="389">
        <v>0</v>
      </c>
      <c r="Q6" s="389">
        <v>0</v>
      </c>
      <c r="R6" s="389">
        <v>0</v>
      </c>
    </row>
    <row r="7" spans="1:20" ht="16.5" customHeight="1">
      <c r="A7" s="111" t="s">
        <v>716</v>
      </c>
      <c r="B7" s="16"/>
      <c r="C7" s="16" t="s">
        <v>548</v>
      </c>
      <c r="D7" s="16"/>
      <c r="E7" s="163">
        <v>0</v>
      </c>
      <c r="F7" s="163">
        <v>0</v>
      </c>
      <c r="G7" s="163">
        <v>0</v>
      </c>
      <c r="H7" s="163">
        <v>0</v>
      </c>
      <c r="I7" s="172"/>
      <c r="J7" s="163">
        <v>0</v>
      </c>
      <c r="K7" s="389">
        <v>0</v>
      </c>
      <c r="L7" s="389">
        <v>0</v>
      </c>
      <c r="M7" s="389">
        <v>0</v>
      </c>
      <c r="N7" s="389">
        <v>0</v>
      </c>
      <c r="O7" s="389">
        <v>0</v>
      </c>
      <c r="P7" s="389">
        <v>0</v>
      </c>
      <c r="Q7" s="389">
        <v>0</v>
      </c>
      <c r="R7" s="389">
        <v>0</v>
      </c>
    </row>
    <row r="8" spans="1:20" ht="16.5" customHeight="1">
      <c r="A8" s="374" t="s">
        <v>813</v>
      </c>
      <c r="B8" s="16"/>
      <c r="C8" s="16" t="s">
        <v>154</v>
      </c>
      <c r="D8" s="16"/>
      <c r="E8" s="163">
        <v>0</v>
      </c>
      <c r="F8" s="163">
        <v>0</v>
      </c>
      <c r="G8" s="163">
        <v>0</v>
      </c>
      <c r="H8" s="163">
        <v>0</v>
      </c>
      <c r="I8" s="172"/>
      <c r="J8" s="163">
        <v>0</v>
      </c>
      <c r="K8" s="389">
        <v>0</v>
      </c>
      <c r="L8" s="389">
        <v>0</v>
      </c>
      <c r="M8" s="389">
        <v>0</v>
      </c>
      <c r="N8" s="389">
        <v>0</v>
      </c>
      <c r="O8" s="389">
        <v>0</v>
      </c>
      <c r="P8" s="389">
        <v>0</v>
      </c>
      <c r="Q8" s="389">
        <v>0</v>
      </c>
      <c r="R8" s="389">
        <v>0</v>
      </c>
    </row>
    <row r="9" spans="1:20" s="9" customFormat="1" ht="16.5" customHeight="1">
      <c r="A9" s="112" t="s">
        <v>708</v>
      </c>
      <c r="B9" s="12"/>
      <c r="C9" s="16" t="s">
        <v>155</v>
      </c>
      <c r="D9" s="16"/>
      <c r="E9" s="163">
        <v>0</v>
      </c>
      <c r="F9" s="163">
        <v>0</v>
      </c>
      <c r="G9" s="163">
        <v>0</v>
      </c>
      <c r="H9" s="163">
        <v>0</v>
      </c>
      <c r="I9" s="172"/>
      <c r="J9" s="163">
        <v>0</v>
      </c>
      <c r="K9" s="389">
        <v>0</v>
      </c>
      <c r="L9" s="389">
        <v>0</v>
      </c>
      <c r="M9" s="389">
        <v>0</v>
      </c>
      <c r="N9" s="389">
        <v>0</v>
      </c>
      <c r="O9" s="389">
        <v>0</v>
      </c>
      <c r="P9" s="389">
        <v>0</v>
      </c>
      <c r="Q9" s="389">
        <v>0</v>
      </c>
      <c r="R9" s="389">
        <v>0</v>
      </c>
    </row>
    <row r="10" spans="1:20" ht="16.5" customHeight="1">
      <c r="A10" s="112" t="s">
        <v>709</v>
      </c>
      <c r="B10" s="36"/>
      <c r="C10" s="36" t="s">
        <v>156</v>
      </c>
      <c r="D10" s="16"/>
      <c r="E10" s="234">
        <v>4.8899999999999997</v>
      </c>
      <c r="F10" s="234">
        <v>4.62</v>
      </c>
      <c r="G10" s="234">
        <v>7.49</v>
      </c>
      <c r="H10" s="234">
        <v>11.02</v>
      </c>
      <c r="I10" s="163"/>
      <c r="J10" s="234">
        <v>4.0999999999999996</v>
      </c>
      <c r="K10" s="391">
        <v>3.44</v>
      </c>
      <c r="L10" s="391">
        <v>7.49</v>
      </c>
      <c r="M10" s="391">
        <v>4.29</v>
      </c>
      <c r="N10" s="391">
        <v>5.3003</v>
      </c>
      <c r="O10" s="391">
        <v>6.0829999999999993</v>
      </c>
      <c r="P10" s="391">
        <v>11.02</v>
      </c>
      <c r="Q10" s="391">
        <v>12.16</v>
      </c>
      <c r="R10" s="391">
        <v>11.57</v>
      </c>
    </row>
    <row r="11" spans="1:20" ht="16.5" customHeight="1">
      <c r="A11" s="112" t="s">
        <v>710</v>
      </c>
      <c r="B11" s="79" t="s">
        <v>157</v>
      </c>
      <c r="C11" s="79"/>
      <c r="D11" s="12"/>
      <c r="E11" s="294">
        <v>0</v>
      </c>
      <c r="F11" s="294">
        <v>0</v>
      </c>
      <c r="G11" s="294">
        <v>0</v>
      </c>
      <c r="H11" s="294">
        <v>0</v>
      </c>
      <c r="I11" s="173"/>
      <c r="J11" s="294">
        <v>0</v>
      </c>
      <c r="K11" s="394">
        <v>0</v>
      </c>
      <c r="L11" s="394">
        <v>0</v>
      </c>
      <c r="M11" s="394">
        <v>0</v>
      </c>
      <c r="N11" s="394">
        <v>0</v>
      </c>
      <c r="O11" s="394">
        <v>0</v>
      </c>
      <c r="P11" s="394">
        <v>0</v>
      </c>
      <c r="Q11" s="394">
        <v>0</v>
      </c>
      <c r="R11" s="394">
        <v>0</v>
      </c>
    </row>
    <row r="12" spans="1:20" ht="16.5" customHeight="1">
      <c r="A12" s="373" t="s">
        <v>808</v>
      </c>
      <c r="B12" s="12" t="s">
        <v>158</v>
      </c>
      <c r="C12" s="12"/>
      <c r="D12" s="12"/>
      <c r="E12" s="173">
        <v>77.17</v>
      </c>
      <c r="F12" s="173">
        <v>127.34</v>
      </c>
      <c r="G12" s="173">
        <v>114.15</v>
      </c>
      <c r="H12" s="173">
        <v>156.29</v>
      </c>
      <c r="I12" s="173"/>
      <c r="J12" s="168">
        <v>132.18</v>
      </c>
      <c r="K12" s="393">
        <v>131.53</v>
      </c>
      <c r="L12" s="393">
        <v>114.15</v>
      </c>
      <c r="M12" s="393">
        <v>147.6</v>
      </c>
      <c r="N12" s="393">
        <v>155.89570000000001</v>
      </c>
      <c r="O12" s="393">
        <v>161.50540000000001</v>
      </c>
      <c r="P12" s="393">
        <v>156.29</v>
      </c>
      <c r="Q12" s="393">
        <v>150.46</v>
      </c>
      <c r="R12" s="393">
        <v>164.17</v>
      </c>
    </row>
    <row r="13" spans="1:20" ht="16.5" customHeight="1" thickBot="1">
      <c r="A13" s="112" t="s">
        <v>712</v>
      </c>
      <c r="B13" s="154" t="s">
        <v>552</v>
      </c>
      <c r="C13" s="154"/>
      <c r="D13" s="154"/>
      <c r="E13" s="370">
        <v>200</v>
      </c>
      <c r="F13" s="370">
        <v>137.19999999999999</v>
      </c>
      <c r="G13" s="370">
        <v>137.19999999999999</v>
      </c>
      <c r="H13" s="370">
        <v>177.2</v>
      </c>
      <c r="I13" s="370"/>
      <c r="J13" s="369">
        <v>137.19999999999999</v>
      </c>
      <c r="K13" s="400">
        <v>137.19999999999999</v>
      </c>
      <c r="L13" s="400">
        <v>137.19999999999999</v>
      </c>
      <c r="M13" s="400">
        <v>177.2</v>
      </c>
      <c r="N13" s="400">
        <v>177.2</v>
      </c>
      <c r="O13" s="400">
        <v>177.2</v>
      </c>
      <c r="P13" s="400">
        <v>177.2</v>
      </c>
      <c r="Q13" s="400">
        <v>177.2</v>
      </c>
      <c r="R13" s="400">
        <v>177.2</v>
      </c>
    </row>
    <row r="14" spans="1:20" ht="16.5" customHeight="1">
      <c r="A14" s="112" t="s">
        <v>990</v>
      </c>
      <c r="B14" s="63"/>
      <c r="S14" s="6"/>
      <c r="T14" s="6"/>
    </row>
    <row r="15" spans="1:20" ht="16.5" customHeight="1">
      <c r="S15" s="6"/>
      <c r="T15" s="6"/>
    </row>
    <row r="16" spans="1:20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-0.499984740745262"/>
    <pageSetUpPr fitToPage="1"/>
  </sheetPr>
  <dimension ref="A1:Y171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7" width="9.77734375" style="6" customWidth="1"/>
    <col min="8" max="8" width="2.77734375" style="6" customWidth="1"/>
    <col min="9" max="14" width="9.77734375" style="6" hidden="1" customWidth="1"/>
    <col min="15" max="20" width="9.77734375" style="6" customWidth="1"/>
    <col min="21" max="26" width="9.77734375" style="1" customWidth="1"/>
    <col min="27" max="16384" width="8.88671875" style="1"/>
  </cols>
  <sheetData>
    <row r="1" spans="1:25" s="4" customFormat="1" ht="26.25" customHeight="1">
      <c r="A1" s="20"/>
      <c r="B1" s="19" t="s">
        <v>830</v>
      </c>
      <c r="C1" s="19"/>
      <c r="D1" s="19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5" s="9" customFormat="1" ht="24" customHeight="1">
      <c r="A2" s="117" t="s">
        <v>717</v>
      </c>
      <c r="B2" s="120"/>
      <c r="C2" s="120"/>
      <c r="D2" s="121"/>
      <c r="E2" s="517" t="s">
        <v>1002</v>
      </c>
      <c r="F2" s="517"/>
      <c r="G2" s="517"/>
      <c r="H2" s="121"/>
      <c r="I2" s="518" t="s">
        <v>1003</v>
      </c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</row>
    <row r="3" spans="1:25" s="9" customFormat="1" ht="16.5" customHeight="1">
      <c r="A3" s="110"/>
      <c r="B3" s="239" t="s">
        <v>949</v>
      </c>
      <c r="C3" s="239"/>
      <c r="D3" s="6"/>
      <c r="E3" s="31" t="s">
        <v>948</v>
      </c>
      <c r="F3" s="31" t="s">
        <v>950</v>
      </c>
      <c r="G3" s="31" t="s">
        <v>870</v>
      </c>
      <c r="H3" s="6"/>
      <c r="I3" s="31" t="s">
        <v>951</v>
      </c>
      <c r="J3" s="31" t="s">
        <v>952</v>
      </c>
      <c r="K3" s="31" t="s">
        <v>953</v>
      </c>
      <c r="L3" s="31" t="s">
        <v>954</v>
      </c>
      <c r="M3" s="31" t="s">
        <v>955</v>
      </c>
      <c r="N3" s="31" t="s">
        <v>956</v>
      </c>
      <c r="O3" s="31" t="s">
        <v>957</v>
      </c>
      <c r="P3" s="31" t="s">
        <v>958</v>
      </c>
      <c r="Q3" s="31" t="s">
        <v>959</v>
      </c>
      <c r="R3" s="31" t="s">
        <v>960</v>
      </c>
      <c r="S3" s="31" t="s">
        <v>961</v>
      </c>
      <c r="T3" s="31" t="s">
        <v>992</v>
      </c>
      <c r="U3" s="507"/>
      <c r="V3" s="507"/>
    </row>
    <row r="4" spans="1:25" s="9" customFormat="1" ht="16.5" customHeight="1">
      <c r="A4" s="374" t="s">
        <v>828</v>
      </c>
      <c r="B4" s="519" t="s">
        <v>962</v>
      </c>
      <c r="C4" s="519"/>
      <c r="D4" s="6"/>
      <c r="E4" s="306">
        <v>2503.3747499599999</v>
      </c>
      <c r="F4" s="306">
        <v>5705.8340848600001</v>
      </c>
      <c r="G4" s="306">
        <v>9899.5463485600012</v>
      </c>
      <c r="H4" s="227"/>
      <c r="I4" s="306">
        <v>1365.3800586799998</v>
      </c>
      <c r="J4" s="306">
        <v>1137.9946912800003</v>
      </c>
      <c r="K4" s="306">
        <v>1079.6776176999999</v>
      </c>
      <c r="L4" s="306">
        <v>1165.3884513299997</v>
      </c>
      <c r="M4" s="306">
        <v>1179.57497356</v>
      </c>
      <c r="N4" s="306">
        <v>2281.1930422700007</v>
      </c>
      <c r="O4" s="306">
        <v>2442.0219630299998</v>
      </c>
      <c r="P4" s="306">
        <v>2523.9023546800008</v>
      </c>
      <c r="Q4" s="306">
        <v>2472.0129831099994</v>
      </c>
      <c r="R4" s="306">
        <v>2461.6090477400007</v>
      </c>
      <c r="S4" s="306">
        <v>2390.1203952199999</v>
      </c>
      <c r="T4" s="306">
        <v>2614.0236122900005</v>
      </c>
      <c r="U4" s="432"/>
      <c r="V4" s="432"/>
    </row>
    <row r="5" spans="1:25" ht="16.5" customHeight="1">
      <c r="A5" s="112" t="s">
        <v>703</v>
      </c>
      <c r="B5" s="16"/>
      <c r="C5" s="16" t="s">
        <v>1120</v>
      </c>
      <c r="D5" s="16"/>
      <c r="E5" s="228">
        <v>2408.1845169099997</v>
      </c>
      <c r="F5" s="228">
        <v>6005.3407731400011</v>
      </c>
      <c r="G5" s="228">
        <v>9770.39493124</v>
      </c>
      <c r="H5" s="227"/>
      <c r="I5" s="228">
        <v>1298.6969084199998</v>
      </c>
      <c r="J5" s="228">
        <v>1109.4876084900002</v>
      </c>
      <c r="K5" s="228">
        <v>1092.8580646099999</v>
      </c>
      <c r="L5" s="228">
        <v>1155.9190132099998</v>
      </c>
      <c r="M5" s="228">
        <v>1190.0594537499999</v>
      </c>
      <c r="N5" s="228">
        <v>2566.5042415700013</v>
      </c>
      <c r="O5" s="228">
        <v>2362.16403511</v>
      </c>
      <c r="P5" s="228">
        <v>2416.0526953867134</v>
      </c>
      <c r="Q5" s="228">
        <v>2491.6566992189037</v>
      </c>
      <c r="R5" s="228">
        <v>2500.521501524383</v>
      </c>
      <c r="S5" s="228">
        <v>2406.5496954199998</v>
      </c>
      <c r="T5" s="228">
        <v>2496.0467868700007</v>
      </c>
      <c r="U5" s="432"/>
      <c r="V5" s="432"/>
    </row>
    <row r="6" spans="1:25" ht="16.5" customHeight="1">
      <c r="A6" s="373" t="s">
        <v>818</v>
      </c>
      <c r="B6" s="16"/>
      <c r="C6" s="480" t="s">
        <v>1124</v>
      </c>
      <c r="D6" s="480"/>
      <c r="E6" s="481">
        <v>2408.1845169099997</v>
      </c>
      <c r="F6" s="481">
        <v>5652.8063495800016</v>
      </c>
      <c r="G6" s="481">
        <v>8898.0356714200007</v>
      </c>
      <c r="H6" s="482"/>
      <c r="I6" s="481">
        <v>1298.6969084199998</v>
      </c>
      <c r="J6" s="481">
        <v>1109.4876084900002</v>
      </c>
      <c r="K6" s="481">
        <v>1092.8580646099999</v>
      </c>
      <c r="L6" s="481">
        <v>1155.9190132099998</v>
      </c>
      <c r="M6" s="481">
        <v>1190.0594537499999</v>
      </c>
      <c r="N6" s="481">
        <v>2213.9698180100013</v>
      </c>
      <c r="O6" s="481">
        <v>2112.3527988800001</v>
      </c>
      <c r="P6" s="481">
        <v>2182.4377027067135</v>
      </c>
      <c r="Q6" s="481">
        <v>2270.6046160289038</v>
      </c>
      <c r="R6" s="481">
        <v>2332.6405538043828</v>
      </c>
      <c r="S6" s="481">
        <v>2345.99853803</v>
      </c>
      <c r="T6" s="481">
        <v>2439.6748585500009</v>
      </c>
      <c r="U6" s="432"/>
      <c r="V6" s="432"/>
    </row>
    <row r="7" spans="1:25" ht="16.5" customHeight="1">
      <c r="A7" s="112" t="s">
        <v>705</v>
      </c>
      <c r="B7" s="16"/>
      <c r="C7" s="416" t="s">
        <v>963</v>
      </c>
      <c r="D7" s="16"/>
      <c r="E7" s="228">
        <v>4700.44756848</v>
      </c>
      <c r="F7" s="228">
        <v>11007.350710434248</v>
      </c>
      <c r="G7" s="228">
        <v>16036.07623228</v>
      </c>
      <c r="H7" s="227"/>
      <c r="I7" s="228">
        <v>2569.8788413699999</v>
      </c>
      <c r="J7" s="228">
        <v>2130.5687271100001</v>
      </c>
      <c r="K7" s="228">
        <v>2111.43710151</v>
      </c>
      <c r="L7" s="228">
        <v>2231.0245707499998</v>
      </c>
      <c r="M7" s="228">
        <v>2291.4403712999997</v>
      </c>
      <c r="N7" s="228">
        <v>4373.4486668742484</v>
      </c>
      <c r="O7" s="228">
        <v>4032.9356143200002</v>
      </c>
      <c r="P7" s="228">
        <v>3987.3124797200003</v>
      </c>
      <c r="Q7" s="228">
        <v>4055.0596939899992</v>
      </c>
      <c r="R7" s="228">
        <v>3960.7684442500004</v>
      </c>
      <c r="S7" s="228">
        <v>3918.6188747299998</v>
      </c>
      <c r="T7" s="228">
        <v>3997.3525564800007</v>
      </c>
      <c r="U7" s="432"/>
      <c r="V7" s="432"/>
    </row>
    <row r="8" spans="1:25" ht="16.5" customHeight="1">
      <c r="A8" s="112" t="s">
        <v>702</v>
      </c>
      <c r="B8" s="36"/>
      <c r="C8" s="417" t="s">
        <v>964</v>
      </c>
      <c r="D8" s="16"/>
      <c r="E8" s="307">
        <v>2292.2630515699998</v>
      </c>
      <c r="F8" s="307">
        <v>5002.0099372942468</v>
      </c>
      <c r="G8" s="307">
        <v>6265.6813010400001</v>
      </c>
      <c r="H8" s="227"/>
      <c r="I8" s="307">
        <v>1271.1819329500001</v>
      </c>
      <c r="J8" s="307">
        <v>1021.0811186199999</v>
      </c>
      <c r="K8" s="307">
        <v>1018.5790369000001</v>
      </c>
      <c r="L8" s="307">
        <v>1075.1055575400001</v>
      </c>
      <c r="M8" s="307">
        <v>1101.3809175499998</v>
      </c>
      <c r="N8" s="307">
        <v>1806.9444253042468</v>
      </c>
      <c r="O8" s="307">
        <v>1670.77157921</v>
      </c>
      <c r="P8" s="307">
        <v>1571.2597843332871</v>
      </c>
      <c r="Q8" s="307">
        <v>1563.4029947710962</v>
      </c>
      <c r="R8" s="307">
        <v>1460.2469427256165</v>
      </c>
      <c r="S8" s="307">
        <v>1512.06917931</v>
      </c>
      <c r="T8" s="307">
        <v>1501.3057696099997</v>
      </c>
      <c r="U8" s="432"/>
      <c r="V8" s="432"/>
    </row>
    <row r="9" spans="1:25" s="6" customFormat="1" ht="16.5" customHeight="1">
      <c r="A9" s="112" t="s">
        <v>986</v>
      </c>
      <c r="B9" s="16"/>
      <c r="C9" s="16" t="s">
        <v>965</v>
      </c>
      <c r="D9" s="16"/>
      <c r="E9" s="228">
        <v>95.190233049999975</v>
      </c>
      <c r="F9" s="228">
        <v>-299.50668828000124</v>
      </c>
      <c r="G9" s="228">
        <v>129.15141731999989</v>
      </c>
      <c r="H9" s="227"/>
      <c r="I9" s="228">
        <v>66.683150260000019</v>
      </c>
      <c r="J9" s="228">
        <v>28.507082789999949</v>
      </c>
      <c r="K9" s="228">
        <v>-13.180446909999992</v>
      </c>
      <c r="L9" s="228">
        <v>9.4694381200000048</v>
      </c>
      <c r="M9" s="228">
        <v>-10.484480189999994</v>
      </c>
      <c r="N9" s="228">
        <v>-285.31119930000125</v>
      </c>
      <c r="O9" s="228">
        <v>79.857927920000009</v>
      </c>
      <c r="P9" s="228">
        <v>107.84965929328733</v>
      </c>
      <c r="Q9" s="228">
        <v>-19.643716108903863</v>
      </c>
      <c r="R9" s="228">
        <v>-38.91245378438358</v>
      </c>
      <c r="S9" s="228">
        <v>-16.429300199999989</v>
      </c>
      <c r="T9" s="228">
        <v>117.97682541999997</v>
      </c>
      <c r="U9" s="432"/>
      <c r="V9" s="432"/>
      <c r="W9" s="1"/>
      <c r="X9" s="1"/>
      <c r="Y9" s="1"/>
    </row>
    <row r="10" spans="1:25" s="6" customFormat="1" ht="16.5" customHeight="1">
      <c r="A10" s="113" t="s">
        <v>50</v>
      </c>
      <c r="B10" s="16"/>
      <c r="C10" s="416" t="s">
        <v>940</v>
      </c>
      <c r="D10" s="16"/>
      <c r="E10" s="228">
        <v>81.632493920000002</v>
      </c>
      <c r="F10" s="228">
        <v>23.140520800000001</v>
      </c>
      <c r="G10" s="228">
        <v>194.28288703999999</v>
      </c>
      <c r="H10" s="227"/>
      <c r="I10" s="228">
        <v>50.333019489999998</v>
      </c>
      <c r="J10" s="228">
        <v>31.29947443</v>
      </c>
      <c r="K10" s="228">
        <v>11.647110680000001</v>
      </c>
      <c r="L10" s="228">
        <v>24.606254410000002</v>
      </c>
      <c r="M10" s="228">
        <v>-0.9961013000000003</v>
      </c>
      <c r="N10" s="228">
        <v>-12.116742990000002</v>
      </c>
      <c r="O10" s="228">
        <v>67.540563800000001</v>
      </c>
      <c r="P10" s="228">
        <v>92.510917289999995</v>
      </c>
      <c r="Q10" s="228">
        <v>59.596341540000012</v>
      </c>
      <c r="R10" s="228">
        <v>-25.364935590000023</v>
      </c>
      <c r="S10" s="228">
        <v>37.035965040000001</v>
      </c>
      <c r="T10" s="228">
        <v>41.556878989999994</v>
      </c>
      <c r="U10" s="432"/>
      <c r="V10" s="432"/>
      <c r="W10" s="386"/>
      <c r="X10" s="1"/>
      <c r="Y10" s="1"/>
    </row>
    <row r="11" spans="1:25" s="6" customFormat="1" ht="16.5" customHeight="1">
      <c r="A11" s="113" t="s">
        <v>51</v>
      </c>
      <c r="B11" s="16"/>
      <c r="C11" s="416" t="s">
        <v>941</v>
      </c>
      <c r="D11" s="16"/>
      <c r="E11" s="228">
        <v>89.226404540000004</v>
      </c>
      <c r="F11" s="228">
        <v>228.22893657</v>
      </c>
      <c r="G11" s="228">
        <v>309.00748996999999</v>
      </c>
      <c r="H11" s="227"/>
      <c r="I11" s="228">
        <v>47.024608310000005</v>
      </c>
      <c r="J11" s="228">
        <v>42.201796229999999</v>
      </c>
      <c r="K11" s="228">
        <v>46.870984620000002</v>
      </c>
      <c r="L11" s="228">
        <v>52.18724666</v>
      </c>
      <c r="M11" s="228">
        <v>61.615288340000006</v>
      </c>
      <c r="N11" s="228">
        <v>67.555416949999994</v>
      </c>
      <c r="O11" s="228">
        <v>72.564627079999994</v>
      </c>
      <c r="P11" s="228">
        <v>76.214124429999998</v>
      </c>
      <c r="Q11" s="228">
        <v>75.42529592999999</v>
      </c>
      <c r="R11" s="228">
        <v>84.803442529999998</v>
      </c>
      <c r="S11" s="228">
        <v>81.25560123999999</v>
      </c>
      <c r="T11" s="228">
        <v>84.363828160000011</v>
      </c>
      <c r="U11" s="432"/>
      <c r="V11" s="432"/>
      <c r="X11" s="1"/>
    </row>
    <row r="12" spans="1:25" s="6" customFormat="1" ht="16.5" customHeight="1">
      <c r="A12" s="113" t="s">
        <v>692</v>
      </c>
      <c r="B12" s="16"/>
      <c r="C12" s="416" t="s">
        <v>942</v>
      </c>
      <c r="D12" s="16"/>
      <c r="E12" s="228">
        <v>67.783246750000004</v>
      </c>
      <c r="F12" s="228">
        <v>127.80077653000001</v>
      </c>
      <c r="G12" s="228">
        <v>341.01634287000002</v>
      </c>
      <c r="H12" s="227"/>
      <c r="I12" s="228">
        <v>52.826773890000005</v>
      </c>
      <c r="J12" s="228">
        <v>14.956472859999995</v>
      </c>
      <c r="K12" s="228">
        <v>13.311510009999999</v>
      </c>
      <c r="L12" s="228">
        <v>-5.2376431299999986</v>
      </c>
      <c r="M12" s="228">
        <v>3.9801815399999985</v>
      </c>
      <c r="N12" s="228">
        <v>115.74672811000001</v>
      </c>
      <c r="O12" s="228">
        <v>148.08981325000002</v>
      </c>
      <c r="P12" s="228">
        <v>111.79305129187462</v>
      </c>
      <c r="Q12" s="228">
        <v>37.311320168125384</v>
      </c>
      <c r="R12" s="228">
        <v>43.822158160000001</v>
      </c>
      <c r="S12" s="228">
        <v>45.333017939999998</v>
      </c>
      <c r="T12" s="228">
        <v>136.25388258000004</v>
      </c>
      <c r="U12" s="432"/>
      <c r="V12" s="432"/>
      <c r="W12" s="386"/>
      <c r="X12" s="386"/>
    </row>
    <row r="13" spans="1:25" s="6" customFormat="1" ht="16.5" customHeight="1">
      <c r="A13" s="111" t="s">
        <v>693</v>
      </c>
      <c r="B13" s="16"/>
      <c r="C13" s="416" t="s">
        <v>943</v>
      </c>
      <c r="D13" s="16"/>
      <c r="E13" s="228">
        <v>5.4430297599999991</v>
      </c>
      <c r="F13" s="228">
        <v>-93.042172239999999</v>
      </c>
      <c r="G13" s="228">
        <v>18.92470844</v>
      </c>
      <c r="H13" s="227"/>
      <c r="I13" s="228">
        <v>3.8844847900000001</v>
      </c>
      <c r="J13" s="228">
        <v>1.5585449699999991</v>
      </c>
      <c r="K13" s="228">
        <v>-0.20787835000000002</v>
      </c>
      <c r="L13" s="228">
        <v>-0.47620514000000003</v>
      </c>
      <c r="M13" s="228">
        <v>-0.30901085999999994</v>
      </c>
      <c r="N13" s="228">
        <v>-92.049077890000007</v>
      </c>
      <c r="O13" s="228">
        <v>-2.6833002100000001</v>
      </c>
      <c r="P13" s="228">
        <v>2.93840447</v>
      </c>
      <c r="Q13" s="228">
        <v>12.857992599999999</v>
      </c>
      <c r="R13" s="228">
        <v>5.8116115799999992</v>
      </c>
      <c r="S13" s="228">
        <v>27.052131880000001</v>
      </c>
      <c r="T13" s="228">
        <v>25.165838130000008</v>
      </c>
      <c r="U13" s="432"/>
      <c r="V13" s="432"/>
    </row>
    <row r="14" spans="1:25" s="6" customFormat="1" ht="16.5" customHeight="1">
      <c r="A14" s="114"/>
      <c r="B14" s="16"/>
      <c r="C14" s="416" t="s">
        <v>944</v>
      </c>
      <c r="D14" s="16"/>
      <c r="E14" s="228">
        <v>-144.41462149</v>
      </c>
      <c r="F14" s="228">
        <v>-398.37129609000004</v>
      </c>
      <c r="G14" s="228">
        <v>-774.85787486999993</v>
      </c>
      <c r="H14" s="227"/>
      <c r="I14" s="228">
        <v>-79.978751509999995</v>
      </c>
      <c r="J14" s="228">
        <v>-64.435869980000007</v>
      </c>
      <c r="K14" s="228">
        <v>-65.781635620000003</v>
      </c>
      <c r="L14" s="228">
        <v>-71.299463460000013</v>
      </c>
      <c r="M14" s="228">
        <v>-76.491467419999992</v>
      </c>
      <c r="N14" s="228">
        <v>-184.79872959000005</v>
      </c>
      <c r="O14" s="228">
        <v>-187.71193699</v>
      </c>
      <c r="P14" s="228">
        <v>-193.33380330000003</v>
      </c>
      <c r="Q14" s="228">
        <v>-194.74009464999995</v>
      </c>
      <c r="R14" s="228">
        <v>-199.07203992999996</v>
      </c>
      <c r="S14" s="228">
        <v>-203.89094138000002</v>
      </c>
      <c r="T14" s="228">
        <v>-212.67835168999997</v>
      </c>
      <c r="U14" s="432"/>
      <c r="V14" s="432"/>
    </row>
    <row r="15" spans="1:25" s="6" customFormat="1" ht="16.5" customHeight="1">
      <c r="A15" s="109"/>
      <c r="B15" s="261"/>
      <c r="C15" s="428" t="s">
        <v>945</v>
      </c>
      <c r="D15" s="16"/>
      <c r="E15" s="308">
        <v>-4.4803204299999999</v>
      </c>
      <c r="F15" s="308">
        <v>-187.26345385000121</v>
      </c>
      <c r="G15" s="308">
        <v>40.777863870000004</v>
      </c>
      <c r="H15" s="227"/>
      <c r="I15" s="308">
        <v>-7.4069847100000006</v>
      </c>
      <c r="J15" s="308">
        <v>2.9266642800000007</v>
      </c>
      <c r="K15" s="308">
        <v>-19.020538250000001</v>
      </c>
      <c r="L15" s="308">
        <v>9.6892487799999998</v>
      </c>
      <c r="M15" s="308">
        <v>1.7166295100000002</v>
      </c>
      <c r="N15" s="308">
        <v>-179.64879389000123</v>
      </c>
      <c r="O15" s="308">
        <v>-17.941839010000002</v>
      </c>
      <c r="P15" s="308">
        <v>17.726965111412735</v>
      </c>
      <c r="Q15" s="308">
        <v>-10.09457169702919</v>
      </c>
      <c r="R15" s="308">
        <v>51.087309465616457</v>
      </c>
      <c r="S15" s="308">
        <v>-3.2150749200000002</v>
      </c>
      <c r="T15" s="308">
        <v>43.314749249999998</v>
      </c>
      <c r="U15" s="432"/>
      <c r="V15" s="432"/>
    </row>
    <row r="16" spans="1:25" s="6" customFormat="1" ht="16.5" customHeight="1">
      <c r="A16" s="109"/>
      <c r="B16" s="12" t="s">
        <v>966</v>
      </c>
      <c r="C16" s="12"/>
      <c r="D16" s="12"/>
      <c r="E16" s="310">
        <v>1301.8690297199998</v>
      </c>
      <c r="F16" s="310">
        <v>3384.8133267900002</v>
      </c>
      <c r="G16" s="310">
        <v>5604.9476097799998</v>
      </c>
      <c r="H16" s="226"/>
      <c r="I16" s="310">
        <v>720.56324158999996</v>
      </c>
      <c r="J16" s="310">
        <v>581.30578812999988</v>
      </c>
      <c r="K16" s="310">
        <v>632.41698757999995</v>
      </c>
      <c r="L16" s="310">
        <v>556.59295691000011</v>
      </c>
      <c r="M16" s="310">
        <v>652.33184948999997</v>
      </c>
      <c r="N16" s="310">
        <v>1543.4715328100003</v>
      </c>
      <c r="O16" s="310">
        <v>1246.7640734300001</v>
      </c>
      <c r="P16" s="310">
        <v>1284.7925418899999</v>
      </c>
      <c r="Q16" s="310">
        <v>1572.9328068300006</v>
      </c>
      <c r="R16" s="310">
        <v>1500.4581876299997</v>
      </c>
      <c r="S16" s="310">
        <v>1280.28825162</v>
      </c>
      <c r="T16" s="310">
        <v>1287.5199527299999</v>
      </c>
      <c r="U16" s="432"/>
      <c r="V16" s="432"/>
    </row>
    <row r="17" spans="1:25" s="6" customFormat="1" ht="16.5" customHeight="1">
      <c r="A17" s="109"/>
      <c r="B17" s="12"/>
      <c r="C17" s="16" t="s">
        <v>967</v>
      </c>
      <c r="D17" s="16"/>
      <c r="E17" s="228">
        <v>1102.7916651400001</v>
      </c>
      <c r="F17" s="228">
        <v>2845.5177295800004</v>
      </c>
      <c r="G17" s="228">
        <v>4508.6073161999993</v>
      </c>
      <c r="H17" s="227"/>
      <c r="I17" s="228">
        <v>600.55613786000004</v>
      </c>
      <c r="J17" s="228">
        <v>502.23552727999993</v>
      </c>
      <c r="K17" s="228">
        <v>522.08973979000007</v>
      </c>
      <c r="L17" s="228">
        <v>459.58501600999995</v>
      </c>
      <c r="M17" s="228">
        <v>533.77221083000006</v>
      </c>
      <c r="N17" s="228">
        <v>1330.07076295</v>
      </c>
      <c r="O17" s="228">
        <v>1049.18255688</v>
      </c>
      <c r="P17" s="228">
        <v>1092.6330845900002</v>
      </c>
      <c r="Q17" s="228">
        <v>1084.60538845</v>
      </c>
      <c r="R17" s="228">
        <v>1282.1862862799999</v>
      </c>
      <c r="S17" s="228">
        <v>1081.90612149</v>
      </c>
      <c r="T17" s="228">
        <v>1089.20172667</v>
      </c>
      <c r="U17" s="432"/>
      <c r="V17" s="432"/>
    </row>
    <row r="18" spans="1:25" s="6" customFormat="1" ht="16.5" customHeight="1">
      <c r="A18" s="109"/>
      <c r="B18" s="12"/>
      <c r="C18" s="416" t="s">
        <v>946</v>
      </c>
      <c r="D18" s="16"/>
      <c r="E18" s="228">
        <v>800.34247060999996</v>
      </c>
      <c r="F18" s="228">
        <v>2096.0535619300003</v>
      </c>
      <c r="G18" s="228">
        <v>3401.6929719</v>
      </c>
      <c r="H18" s="227"/>
      <c r="I18" s="228">
        <v>436.62288869999998</v>
      </c>
      <c r="J18" s="228">
        <v>363.71958191000004</v>
      </c>
      <c r="K18" s="228">
        <v>382.93626223000001</v>
      </c>
      <c r="L18" s="228">
        <v>326.87987917999999</v>
      </c>
      <c r="M18" s="228">
        <v>383.29179390000007</v>
      </c>
      <c r="N18" s="228">
        <v>1002.9456266200001</v>
      </c>
      <c r="O18" s="228">
        <v>792.75167906999991</v>
      </c>
      <c r="P18" s="228">
        <v>822.6427607600001</v>
      </c>
      <c r="Q18" s="228">
        <v>805.56721312999991</v>
      </c>
      <c r="R18" s="228">
        <v>980.73131894000016</v>
      </c>
      <c r="S18" s="228">
        <v>819.57740965000005</v>
      </c>
      <c r="T18" s="228">
        <v>809.81857548000005</v>
      </c>
      <c r="U18" s="432"/>
      <c r="V18" s="432"/>
    </row>
    <row r="19" spans="1:25" s="6" customFormat="1" ht="16.5" customHeight="1">
      <c r="A19" s="109"/>
      <c r="B19" s="12"/>
      <c r="C19" s="416" t="s">
        <v>947</v>
      </c>
      <c r="D19" s="16"/>
      <c r="E19" s="228">
        <v>302.44919453</v>
      </c>
      <c r="F19" s="228">
        <v>749.46416765000004</v>
      </c>
      <c r="G19" s="228">
        <v>1106.9143443</v>
      </c>
      <c r="H19" s="227"/>
      <c r="I19" s="228">
        <v>163.93324916</v>
      </c>
      <c r="J19" s="228">
        <v>138.51594536999997</v>
      </c>
      <c r="K19" s="228">
        <v>139.15347756</v>
      </c>
      <c r="L19" s="228">
        <v>132.70513683000001</v>
      </c>
      <c r="M19" s="228">
        <v>150.48041692999999</v>
      </c>
      <c r="N19" s="228">
        <v>327.12513633000003</v>
      </c>
      <c r="O19" s="228">
        <v>256.43087780999997</v>
      </c>
      <c r="P19" s="228">
        <v>269.99032383000002</v>
      </c>
      <c r="Q19" s="228">
        <v>279.03817531999994</v>
      </c>
      <c r="R19" s="228">
        <v>301.45496734</v>
      </c>
      <c r="S19" s="228">
        <v>262.32871183999998</v>
      </c>
      <c r="T19" s="228">
        <v>279.38315119000004</v>
      </c>
      <c r="U19" s="432"/>
      <c r="V19" s="432"/>
    </row>
    <row r="20" spans="1:25" s="6" customFormat="1" ht="16.5" customHeight="1">
      <c r="A20" s="114"/>
      <c r="B20" s="12"/>
      <c r="C20" s="16" t="s">
        <v>968</v>
      </c>
      <c r="D20" s="16"/>
      <c r="E20" s="228">
        <v>21.678269449999998</v>
      </c>
      <c r="F20" s="228">
        <v>65.736996489999996</v>
      </c>
      <c r="G20" s="228">
        <v>364.30201287000006</v>
      </c>
      <c r="H20" s="227"/>
      <c r="I20" s="228">
        <v>21.678269449999998</v>
      </c>
      <c r="J20" s="228">
        <v>0</v>
      </c>
      <c r="K20" s="228">
        <v>10.713570520000001</v>
      </c>
      <c r="L20" s="228">
        <v>0</v>
      </c>
      <c r="M20" s="228">
        <v>14.801526419999998</v>
      </c>
      <c r="N20" s="228">
        <v>40.221899550000003</v>
      </c>
      <c r="O20" s="228">
        <v>24.965190229999997</v>
      </c>
      <c r="P20" s="228">
        <v>15.131191320000003</v>
      </c>
      <c r="Q20" s="228">
        <v>300.87482283999998</v>
      </c>
      <c r="R20" s="228">
        <v>23.330808480000051</v>
      </c>
      <c r="S20" s="228">
        <v>1.5047093599999999</v>
      </c>
      <c r="T20" s="228">
        <v>4.2159639999999996</v>
      </c>
      <c r="U20" s="432"/>
      <c r="V20" s="432"/>
    </row>
    <row r="21" spans="1:25" s="6" customFormat="1" ht="16.5" customHeight="1">
      <c r="A21" s="109"/>
      <c r="B21" s="271"/>
      <c r="C21" s="261" t="s">
        <v>969</v>
      </c>
      <c r="D21" s="16"/>
      <c r="E21" s="308">
        <v>177.39909512999998</v>
      </c>
      <c r="F21" s="308">
        <v>473.55860072000002</v>
      </c>
      <c r="G21" s="308">
        <v>732.03828070999998</v>
      </c>
      <c r="H21" s="227"/>
      <c r="I21" s="308">
        <v>98.328834279999995</v>
      </c>
      <c r="J21" s="308">
        <v>79.070260849999997</v>
      </c>
      <c r="K21" s="308">
        <v>99.613677270000011</v>
      </c>
      <c r="L21" s="308">
        <v>97.007940899999994</v>
      </c>
      <c r="M21" s="308">
        <v>103.75811224</v>
      </c>
      <c r="N21" s="308">
        <v>173.17887031000001</v>
      </c>
      <c r="O21" s="308">
        <v>172.61632632000001</v>
      </c>
      <c r="P21" s="308">
        <v>177.02826597999999</v>
      </c>
      <c r="Q21" s="308">
        <v>187.45259553999998</v>
      </c>
      <c r="R21" s="308">
        <v>194.94109287000001</v>
      </c>
      <c r="S21" s="308">
        <v>196.87742076999999</v>
      </c>
      <c r="T21" s="308">
        <v>194.10226206000004</v>
      </c>
      <c r="U21" s="432"/>
      <c r="V21" s="432"/>
    </row>
    <row r="22" spans="1:25" s="9" customFormat="1" ht="16.5" customHeight="1">
      <c r="A22" s="109"/>
      <c r="B22" s="12" t="s">
        <v>970</v>
      </c>
      <c r="C22" s="16"/>
      <c r="D22" s="16"/>
      <c r="E22" s="310">
        <v>1201.5057202400003</v>
      </c>
      <c r="F22" s="310">
        <v>2321.0207580699998</v>
      </c>
      <c r="G22" s="310">
        <v>4294.5987387800005</v>
      </c>
      <c r="H22" s="226"/>
      <c r="I22" s="310">
        <v>644.81681708999986</v>
      </c>
      <c r="J22" s="310">
        <v>556.68890315000044</v>
      </c>
      <c r="K22" s="310">
        <v>447.26063011999997</v>
      </c>
      <c r="L22" s="310">
        <v>608.79549441999973</v>
      </c>
      <c r="M22" s="310">
        <v>527.24312407000002</v>
      </c>
      <c r="N22" s="310">
        <v>737.72150946000011</v>
      </c>
      <c r="O22" s="310">
        <v>1195.2578896</v>
      </c>
      <c r="P22" s="310">
        <v>1239.1098127900009</v>
      </c>
      <c r="Q22" s="310">
        <v>899.0801762799988</v>
      </c>
      <c r="R22" s="310">
        <v>961.15086011000096</v>
      </c>
      <c r="S22" s="310">
        <v>1109.8321435999997</v>
      </c>
      <c r="T22" s="310">
        <v>1326.5036595600004</v>
      </c>
      <c r="U22" s="432"/>
      <c r="V22" s="432"/>
      <c r="W22" s="6"/>
      <c r="X22" s="6"/>
      <c r="Y22" s="6"/>
    </row>
    <row r="23" spans="1:25" s="9" customFormat="1" ht="16.5" customHeight="1">
      <c r="A23" s="109"/>
      <c r="B23" s="41" t="s">
        <v>1121</v>
      </c>
      <c r="C23" s="101"/>
      <c r="D23" s="16"/>
      <c r="E23" s="225">
        <v>676.54323076999992</v>
      </c>
      <c r="F23" s="225">
        <v>1505.2072042900002</v>
      </c>
      <c r="G23" s="225">
        <v>2330.2517884200001</v>
      </c>
      <c r="H23" s="226"/>
      <c r="I23" s="225">
        <v>274.76481688000001</v>
      </c>
      <c r="J23" s="225">
        <v>401.77841388999991</v>
      </c>
      <c r="K23" s="225">
        <v>249.24973709000002</v>
      </c>
      <c r="L23" s="225">
        <v>377.96648564999998</v>
      </c>
      <c r="M23" s="225">
        <v>267.04378929000006</v>
      </c>
      <c r="N23" s="225">
        <v>610.94719226000007</v>
      </c>
      <c r="O23" s="225">
        <v>875.97924669999998</v>
      </c>
      <c r="P23" s="225">
        <v>578.90647509999997</v>
      </c>
      <c r="Q23" s="225">
        <v>382.74629480000004</v>
      </c>
      <c r="R23" s="225">
        <v>492.61977182000004</v>
      </c>
      <c r="S23" s="225">
        <v>363.50689262999998</v>
      </c>
      <c r="T23" s="225">
        <v>401.10111469999998</v>
      </c>
      <c r="U23" s="432"/>
      <c r="V23" s="432"/>
      <c r="X23" s="6"/>
      <c r="Y23" s="6"/>
    </row>
    <row r="24" spans="1:25" s="9" customFormat="1" ht="16.5" customHeight="1">
      <c r="A24" s="109"/>
      <c r="B24" s="12"/>
      <c r="C24" s="480" t="s">
        <v>1122</v>
      </c>
      <c r="D24" s="480"/>
      <c r="E24" s="481">
        <v>0</v>
      </c>
      <c r="F24" s="481">
        <v>352.53442355999999</v>
      </c>
      <c r="G24" s="481">
        <v>872.35925982000003</v>
      </c>
      <c r="H24" s="482"/>
      <c r="I24" s="481">
        <v>0</v>
      </c>
      <c r="J24" s="481">
        <v>0</v>
      </c>
      <c r="K24" s="481">
        <v>0</v>
      </c>
      <c r="L24" s="481">
        <v>0</v>
      </c>
      <c r="M24" s="481">
        <v>0</v>
      </c>
      <c r="N24" s="481">
        <v>352.53442355999999</v>
      </c>
      <c r="O24" s="481">
        <v>249.81123623000002</v>
      </c>
      <c r="P24" s="481">
        <v>233.61499268</v>
      </c>
      <c r="Q24" s="481">
        <v>221.05208319000002</v>
      </c>
      <c r="R24" s="481">
        <v>167.88094771999999</v>
      </c>
      <c r="S24" s="481">
        <v>60.55115739</v>
      </c>
      <c r="T24" s="481">
        <v>56.371928319999995</v>
      </c>
      <c r="U24" s="432"/>
      <c r="V24" s="432"/>
      <c r="X24" s="6"/>
    </row>
    <row r="25" spans="1:25" s="9" customFormat="1" ht="16.5" customHeight="1">
      <c r="A25" s="109"/>
      <c r="B25" s="508"/>
      <c r="C25" s="509" t="s">
        <v>1123</v>
      </c>
      <c r="D25" s="480"/>
      <c r="E25" s="510">
        <v>676.54323076999992</v>
      </c>
      <c r="F25" s="510">
        <v>1152.6727807300001</v>
      </c>
      <c r="G25" s="510">
        <v>1457.8925286000001</v>
      </c>
      <c r="H25" s="482"/>
      <c r="I25" s="510">
        <v>274.76481688000001</v>
      </c>
      <c r="J25" s="510">
        <v>401.77841388999991</v>
      </c>
      <c r="K25" s="510">
        <v>249.24973709000002</v>
      </c>
      <c r="L25" s="510">
        <v>377.96648564999998</v>
      </c>
      <c r="M25" s="510">
        <v>267.04378929000006</v>
      </c>
      <c r="N25" s="510">
        <v>258.41276870000007</v>
      </c>
      <c r="O25" s="510">
        <v>626.1680104699999</v>
      </c>
      <c r="P25" s="510">
        <v>345.29148241999997</v>
      </c>
      <c r="Q25" s="510">
        <v>161.69421161000002</v>
      </c>
      <c r="R25" s="510">
        <v>324.73882410000004</v>
      </c>
      <c r="S25" s="510">
        <v>302.95573523999997</v>
      </c>
      <c r="T25" s="510">
        <v>344.72918637999993</v>
      </c>
      <c r="U25" s="432"/>
      <c r="V25" s="432"/>
    </row>
    <row r="26" spans="1:25" s="9" customFormat="1" ht="16.5" customHeight="1">
      <c r="A26" s="109"/>
      <c r="B26" s="12" t="s">
        <v>971</v>
      </c>
      <c r="C26" s="16"/>
      <c r="D26" s="16"/>
      <c r="E26" s="310">
        <v>524.96248947000026</v>
      </c>
      <c r="F26" s="310">
        <v>815.81355377999978</v>
      </c>
      <c r="G26" s="310">
        <v>1964.3469503600008</v>
      </c>
      <c r="H26" s="226"/>
      <c r="I26" s="310">
        <v>370.05200020999985</v>
      </c>
      <c r="J26" s="310">
        <v>154.91048926000047</v>
      </c>
      <c r="K26" s="310">
        <v>198.01089302999998</v>
      </c>
      <c r="L26" s="310">
        <v>230.82900876999975</v>
      </c>
      <c r="M26" s="310">
        <v>260.19933478000002</v>
      </c>
      <c r="N26" s="310">
        <v>126.77431720000008</v>
      </c>
      <c r="O26" s="310">
        <v>319.27864290000014</v>
      </c>
      <c r="P26" s="310">
        <v>660.20333769000092</v>
      </c>
      <c r="Q26" s="310">
        <v>516.33388147999881</v>
      </c>
      <c r="R26" s="310">
        <v>468.53108829000092</v>
      </c>
      <c r="S26" s="310">
        <v>746.32525096999973</v>
      </c>
      <c r="T26" s="310">
        <v>925.40254486000083</v>
      </c>
      <c r="U26" s="432"/>
      <c r="V26" s="432"/>
    </row>
    <row r="27" spans="1:25" s="9" customFormat="1" ht="16.5" customHeight="1">
      <c r="A27" s="109"/>
      <c r="B27" s="103" t="s">
        <v>972</v>
      </c>
      <c r="C27" s="102"/>
      <c r="D27" s="16"/>
      <c r="E27" s="427">
        <v>-56.103076129999998</v>
      </c>
      <c r="F27" s="427">
        <v>4979.9529910300007</v>
      </c>
      <c r="G27" s="427">
        <v>28.337060230000002</v>
      </c>
      <c r="H27" s="226"/>
      <c r="I27" s="427">
        <v>-15.285652779999999</v>
      </c>
      <c r="J27" s="427">
        <v>-40.817423349999999</v>
      </c>
      <c r="K27" s="427">
        <v>-4.0536911099999999</v>
      </c>
      <c r="L27" s="427">
        <v>-2.0276864699999999</v>
      </c>
      <c r="M27" s="427">
        <v>-7.5791343500000004</v>
      </c>
      <c r="N27" s="427">
        <v>4993.61350296</v>
      </c>
      <c r="O27" s="427">
        <v>-12.46037246</v>
      </c>
      <c r="P27" s="427">
        <v>19.620144770000003</v>
      </c>
      <c r="Q27" s="427">
        <v>14.889630700000003</v>
      </c>
      <c r="R27" s="427">
        <v>6.2876572200000007</v>
      </c>
      <c r="S27" s="427">
        <v>10.507622040000001</v>
      </c>
      <c r="T27" s="427">
        <v>22.230060999999999</v>
      </c>
      <c r="U27" s="432"/>
      <c r="V27" s="432"/>
    </row>
    <row r="28" spans="1:25" s="9" customFormat="1" ht="16.5" customHeight="1">
      <c r="A28" s="109"/>
      <c r="B28" s="292" t="s">
        <v>973</v>
      </c>
      <c r="C28" s="292"/>
      <c r="D28" s="12"/>
      <c r="E28" s="312">
        <v>468.85941334000034</v>
      </c>
      <c r="F28" s="312">
        <v>5795.7665448100006</v>
      </c>
      <c r="G28" s="312">
        <v>1992.6840105900008</v>
      </c>
      <c r="H28" s="226"/>
      <c r="I28" s="312">
        <v>354.76634742999983</v>
      </c>
      <c r="J28" s="312">
        <v>114.09306591000052</v>
      </c>
      <c r="K28" s="312">
        <v>193.95720191999996</v>
      </c>
      <c r="L28" s="312">
        <v>228.80132229999978</v>
      </c>
      <c r="M28" s="312">
        <v>252.6202004299999</v>
      </c>
      <c r="N28" s="312">
        <v>5120.387820160001</v>
      </c>
      <c r="O28" s="312">
        <v>306.81827044000011</v>
      </c>
      <c r="P28" s="312">
        <v>679.82348246000095</v>
      </c>
      <c r="Q28" s="312">
        <v>531.22351217999881</v>
      </c>
      <c r="R28" s="312">
        <v>474.81874551000101</v>
      </c>
      <c r="S28" s="312">
        <v>756.83287300999973</v>
      </c>
      <c r="T28" s="312">
        <v>947.63260586000081</v>
      </c>
      <c r="U28" s="432"/>
      <c r="V28" s="432"/>
    </row>
    <row r="29" spans="1:25" s="9" customFormat="1" ht="16.5" customHeight="1">
      <c r="A29" s="109"/>
      <c r="B29" s="292" t="s">
        <v>974</v>
      </c>
      <c r="C29" s="293"/>
      <c r="D29" s="16"/>
      <c r="E29" s="312">
        <v>122.30370864000001</v>
      </c>
      <c r="F29" s="312">
        <v>220.25969524000001</v>
      </c>
      <c r="G29" s="312">
        <v>483.61345385999999</v>
      </c>
      <c r="H29" s="226"/>
      <c r="I29" s="312">
        <v>83.423155780000002</v>
      </c>
      <c r="J29" s="312">
        <v>38.880552860000009</v>
      </c>
      <c r="K29" s="312">
        <v>38.810775229999997</v>
      </c>
      <c r="L29" s="312">
        <v>51.127512330000009</v>
      </c>
      <c r="M29" s="312">
        <v>77.054554080000003</v>
      </c>
      <c r="N29" s="312">
        <v>53.266853599999997</v>
      </c>
      <c r="O29" s="312">
        <v>93.702445619999992</v>
      </c>
      <c r="P29" s="312">
        <v>131.45201037999999</v>
      </c>
      <c r="Q29" s="312">
        <v>140.22575279999998</v>
      </c>
      <c r="R29" s="312">
        <v>118.23324506000004</v>
      </c>
      <c r="S29" s="312">
        <v>204.39982756000001</v>
      </c>
      <c r="T29" s="312">
        <v>211.56046069000001</v>
      </c>
      <c r="U29" s="432"/>
      <c r="V29" s="432"/>
    </row>
    <row r="30" spans="1:25" s="9" customFormat="1" ht="16.5" customHeight="1">
      <c r="A30" s="109"/>
      <c r="B30" s="12" t="s">
        <v>975</v>
      </c>
      <c r="C30" s="16"/>
      <c r="D30" s="16"/>
      <c r="E30" s="310">
        <v>346.55570470000038</v>
      </c>
      <c r="F30" s="310">
        <v>5575.5068495700007</v>
      </c>
      <c r="G30" s="310">
        <v>1509.0705567300008</v>
      </c>
      <c r="H30" s="310"/>
      <c r="I30" s="310">
        <v>271.34319164999977</v>
      </c>
      <c r="J30" s="310">
        <v>75.212513050000567</v>
      </c>
      <c r="K30" s="310">
        <v>155.14642668999997</v>
      </c>
      <c r="L30" s="310">
        <v>177.67380996999975</v>
      </c>
      <c r="M30" s="310">
        <v>175.56564634999995</v>
      </c>
      <c r="N30" s="310">
        <v>5067.1209665600009</v>
      </c>
      <c r="O30" s="310">
        <v>213.11582482000011</v>
      </c>
      <c r="P30" s="310">
        <v>548.37147208000079</v>
      </c>
      <c r="Q30" s="310">
        <v>390.99775937999891</v>
      </c>
      <c r="R30" s="310">
        <v>356.58550045000101</v>
      </c>
      <c r="S30" s="310">
        <v>552.43304544999978</v>
      </c>
      <c r="T30" s="310">
        <v>736.07214517000068</v>
      </c>
      <c r="U30" s="432"/>
      <c r="V30" s="432"/>
    </row>
    <row r="31" spans="1:25" s="9" customFormat="1" ht="16.5" customHeight="1">
      <c r="A31" s="109"/>
      <c r="B31" s="12"/>
      <c r="C31" s="16" t="s">
        <v>976</v>
      </c>
      <c r="D31" s="16"/>
      <c r="E31" s="228">
        <v>75.075910230000005</v>
      </c>
      <c r="F31" s="228">
        <v>85.621555360000002</v>
      </c>
      <c r="G31" s="228">
        <v>362.24782764000003</v>
      </c>
      <c r="H31" s="227"/>
      <c r="I31" s="228">
        <v>35.15</v>
      </c>
      <c r="J31" s="228">
        <v>39.925910230000007</v>
      </c>
      <c r="K31" s="228">
        <v>28.523178830000003</v>
      </c>
      <c r="L31" s="228">
        <v>14.42311451</v>
      </c>
      <c r="M31" s="228">
        <v>12.638000000000002</v>
      </c>
      <c r="N31" s="228">
        <v>30.03726202</v>
      </c>
      <c r="O31" s="228">
        <v>32.06279206</v>
      </c>
      <c r="P31" s="228">
        <v>123.50056602000001</v>
      </c>
      <c r="Q31" s="228">
        <v>77.087376190000001</v>
      </c>
      <c r="R31" s="228">
        <v>129.59709337000004</v>
      </c>
      <c r="S31" s="228">
        <v>166.24546133999999</v>
      </c>
      <c r="T31" s="228">
        <v>165.62935560000003</v>
      </c>
      <c r="U31" s="432"/>
      <c r="V31" s="432"/>
    </row>
    <row r="32" spans="1:25" ht="16.5" customHeight="1" thickBot="1">
      <c r="B32" s="43" t="s">
        <v>977</v>
      </c>
      <c r="C32" s="99"/>
      <c r="D32" s="43"/>
      <c r="E32" s="313">
        <v>271.47979447000034</v>
      </c>
      <c r="F32" s="313">
        <v>5489.8852942100002</v>
      </c>
      <c r="G32" s="313">
        <v>1146.8227290900008</v>
      </c>
      <c r="H32" s="314"/>
      <c r="I32" s="313">
        <v>236.19319164999976</v>
      </c>
      <c r="J32" s="313">
        <v>35.286602820000581</v>
      </c>
      <c r="K32" s="313">
        <v>126.62324785999998</v>
      </c>
      <c r="L32" s="313">
        <v>163.25069545999975</v>
      </c>
      <c r="M32" s="313">
        <v>162.92764634999995</v>
      </c>
      <c r="N32" s="313">
        <v>5037.0837045400003</v>
      </c>
      <c r="O32" s="313">
        <v>181.05303276000012</v>
      </c>
      <c r="P32" s="313">
        <v>424.87090606000078</v>
      </c>
      <c r="Q32" s="313">
        <v>313.91038318999898</v>
      </c>
      <c r="R32" s="313">
        <v>226.98840708000091</v>
      </c>
      <c r="S32" s="313">
        <v>386.18758410999976</v>
      </c>
      <c r="T32" s="313">
        <v>570.44278957000074</v>
      </c>
      <c r="U32" s="432"/>
      <c r="V32" s="432"/>
      <c r="W32" s="9"/>
      <c r="X32" s="9"/>
      <c r="Y32" s="9"/>
    </row>
    <row r="33" spans="2:25" ht="16.5" customHeight="1">
      <c r="F33" s="228"/>
      <c r="G33" s="228"/>
      <c r="J33" s="386"/>
      <c r="N33" s="440"/>
      <c r="P33" s="386"/>
      <c r="S33" s="16"/>
      <c r="T33" s="386"/>
      <c r="U33" s="432"/>
      <c r="V33" s="432"/>
      <c r="X33" s="9"/>
      <c r="Y33" s="9"/>
    </row>
    <row r="34" spans="2:25" ht="16.5" customHeight="1">
      <c r="B34" s="63" t="s">
        <v>1125</v>
      </c>
      <c r="F34" s="228"/>
      <c r="G34" s="348"/>
      <c r="I34" s="386"/>
      <c r="J34" s="386"/>
      <c r="N34" s="386"/>
      <c r="O34" s="386"/>
      <c r="P34" s="386"/>
      <c r="Q34" s="386"/>
      <c r="R34" s="386"/>
      <c r="S34" s="386"/>
      <c r="T34" s="386"/>
      <c r="U34" s="432"/>
      <c r="V34" s="432"/>
      <c r="X34" s="9"/>
    </row>
    <row r="35" spans="2:25" ht="16.5" customHeight="1">
      <c r="B35" s="63" t="s">
        <v>1126</v>
      </c>
      <c r="F35" s="228"/>
      <c r="G35" s="348"/>
      <c r="I35" s="386"/>
      <c r="J35" s="386"/>
      <c r="N35" s="386"/>
      <c r="O35" s="386"/>
      <c r="P35" s="386"/>
      <c r="Q35" s="386"/>
      <c r="R35" s="386"/>
      <c r="S35" s="386"/>
      <c r="T35" s="386"/>
      <c r="U35" s="432"/>
      <c r="V35" s="432"/>
    </row>
    <row r="36" spans="2:25" ht="16.5" customHeight="1">
      <c r="B36" s="63"/>
      <c r="F36" s="228"/>
      <c r="G36" s="348"/>
      <c r="N36" s="386"/>
      <c r="O36" s="461"/>
      <c r="P36" s="461"/>
      <c r="Q36" s="461"/>
      <c r="R36" s="461"/>
      <c r="S36" s="461"/>
      <c r="T36" s="16"/>
      <c r="V36" s="9"/>
    </row>
    <row r="37" spans="2:25" ht="16.5" customHeight="1">
      <c r="B37" s="83" t="s">
        <v>993</v>
      </c>
      <c r="F37" s="228"/>
      <c r="G37" s="348"/>
      <c r="N37" s="386"/>
      <c r="O37" s="461"/>
      <c r="P37" s="461"/>
      <c r="Q37" s="461"/>
      <c r="R37" s="461"/>
      <c r="S37" s="461"/>
      <c r="T37" s="461"/>
    </row>
    <row r="38" spans="2:25" ht="16.5" customHeight="1">
      <c r="B38" s="80" t="s">
        <v>1116</v>
      </c>
      <c r="O38" s="439"/>
      <c r="P38" s="439"/>
      <c r="Q38" s="439"/>
      <c r="R38" s="439"/>
      <c r="S38" s="439"/>
      <c r="T38" s="439"/>
    </row>
    <row r="39" spans="2:25" ht="16.5" customHeight="1">
      <c r="B39" s="80"/>
      <c r="O39" s="439"/>
      <c r="P39" s="439"/>
      <c r="Q39" s="439"/>
      <c r="R39" s="439"/>
      <c r="S39" s="439"/>
      <c r="T39" s="439"/>
    </row>
    <row r="40" spans="2:25" ht="16.5" customHeight="1">
      <c r="F40" s="439"/>
      <c r="G40" s="439"/>
      <c r="O40" s="439"/>
      <c r="P40" s="439"/>
      <c r="Q40" s="439"/>
      <c r="R40" s="439"/>
      <c r="S40" s="439"/>
      <c r="T40" s="439"/>
    </row>
    <row r="41" spans="2:25" ht="16.5" customHeight="1">
      <c r="O41" s="439"/>
      <c r="P41" s="439"/>
      <c r="Q41" s="439"/>
      <c r="R41" s="439"/>
      <c r="S41" s="439"/>
      <c r="T41" s="439"/>
    </row>
    <row r="42" spans="2:25" ht="16.5" customHeight="1">
      <c r="O42" s="439"/>
      <c r="P42" s="439"/>
      <c r="Q42" s="439"/>
      <c r="R42" s="439"/>
      <c r="S42" s="439"/>
      <c r="T42" s="439"/>
    </row>
    <row r="43" spans="2:25" ht="16.5" customHeight="1">
      <c r="O43" s="439"/>
      <c r="P43" s="439"/>
      <c r="Q43" s="439"/>
      <c r="R43" s="439"/>
      <c r="S43" s="439"/>
      <c r="T43" s="439"/>
    </row>
    <row r="44" spans="2:25" ht="16.5" customHeight="1">
      <c r="F44" s="439"/>
      <c r="G44" s="439"/>
      <c r="O44" s="439"/>
      <c r="P44" s="439"/>
      <c r="Q44" s="439"/>
      <c r="R44" s="439"/>
      <c r="S44" s="439"/>
      <c r="T44" s="439"/>
    </row>
    <row r="45" spans="2:25" ht="16.5" customHeight="1">
      <c r="F45" s="439"/>
      <c r="G45" s="439"/>
      <c r="O45" s="439"/>
      <c r="P45" s="439"/>
      <c r="Q45" s="439"/>
      <c r="R45" s="439"/>
      <c r="S45" s="439"/>
      <c r="T45" s="439"/>
    </row>
    <row r="46" spans="2:25" ht="16.5" customHeight="1">
      <c r="O46" s="439"/>
      <c r="P46" s="439"/>
      <c r="Q46" s="439"/>
      <c r="R46" s="439"/>
      <c r="S46" s="439"/>
      <c r="T46" s="439"/>
    </row>
    <row r="47" spans="2:25" ht="16.5" customHeight="1"/>
    <row r="48" spans="2:2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mergeCells count="3">
    <mergeCell ref="B4:C4"/>
    <mergeCell ref="E2:G2"/>
    <mergeCell ref="I2:T2"/>
  </mergeCells>
  <phoneticPr fontId="52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</hyperlinks>
  <printOptions horizontalCentered="1"/>
  <pageMargins left="0.31496062992125984" right="0.31496062992125984" top="0.86614173228346458" bottom="0.19685039370078741" header="0.43307086614173229" footer="0"/>
  <pageSetup paperSize="9" scale="76" firstPageNumber="6" orientation="landscape" useFirstPageNumber="1" r:id="rId1"/>
  <headerFooter alignWithMargins="0">
    <oddFooter>&amp;C- 5 -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R202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21.77734375" style="22" customWidth="1"/>
    <col min="4" max="4" width="2.77734375" style="23" customWidth="1"/>
    <col min="5" max="5" width="9.77734375" style="23" hidden="1" customWidth="1"/>
    <col min="6" max="8" width="9.77734375" style="23" customWidth="1"/>
    <col min="9" max="9" width="2.77734375" style="22" customWidth="1"/>
    <col min="10" max="10" width="9.44140625" style="23" hidden="1" customWidth="1"/>
    <col min="11" max="12" width="9.77734375" style="23" hidden="1" customWidth="1"/>
    <col min="13" max="14" width="9.77734375" style="23" customWidth="1"/>
    <col min="15" max="52" width="9.77734375" style="22" customWidth="1"/>
    <col min="53" max="16384" width="8.88671875" style="22"/>
  </cols>
  <sheetData>
    <row r="1" spans="1:18" s="24" customFormat="1" ht="26.25" customHeight="1">
      <c r="A1" s="25"/>
      <c r="B1" s="38" t="s">
        <v>769</v>
      </c>
      <c r="C1" s="38"/>
      <c r="D1" s="25"/>
      <c r="E1" s="25"/>
      <c r="F1" s="25"/>
      <c r="G1" s="25"/>
      <c r="H1" s="25"/>
      <c r="I1" s="38"/>
      <c r="J1" s="25"/>
      <c r="K1" s="25"/>
      <c r="L1" s="25"/>
      <c r="M1" s="25"/>
      <c r="N1" s="25"/>
      <c r="O1" s="38"/>
      <c r="P1" s="38"/>
      <c r="Q1" s="38"/>
      <c r="R1" s="38"/>
    </row>
    <row r="2" spans="1:18" s="26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27" customFormat="1" ht="16.5" customHeight="1">
      <c r="A3" s="110"/>
      <c r="B3" s="239" t="s">
        <v>997</v>
      </c>
      <c r="C3" s="239"/>
      <c r="D3" s="28"/>
      <c r="E3" s="31" t="s">
        <v>848</v>
      </c>
      <c r="F3" s="31" t="s">
        <v>36</v>
      </c>
      <c r="G3" s="31" t="s">
        <v>37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1134</v>
      </c>
      <c r="R3" s="31" t="s">
        <v>1135</v>
      </c>
    </row>
    <row r="4" spans="1:18" s="29" customFormat="1" ht="16.5" customHeight="1">
      <c r="A4" s="113" t="s">
        <v>840</v>
      </c>
      <c r="B4" s="524" t="s">
        <v>674</v>
      </c>
      <c r="C4" s="28" t="s">
        <v>675</v>
      </c>
      <c r="D4" s="28"/>
      <c r="E4" s="178">
        <v>0.94040945649524743</v>
      </c>
      <c r="F4" s="178">
        <v>0.96498939072446199</v>
      </c>
      <c r="G4" s="178">
        <v>0.93842486024334104</v>
      </c>
      <c r="H4" s="178">
        <v>0.93413424182654947</v>
      </c>
      <c r="I4" s="178"/>
      <c r="J4" s="178">
        <v>0.96991488112709123</v>
      </c>
      <c r="K4" s="178">
        <v>0.97451285470845372</v>
      </c>
      <c r="L4" s="178">
        <v>0.93842486024334104</v>
      </c>
      <c r="M4" s="178">
        <v>0.97175587596286783</v>
      </c>
      <c r="N4" s="178">
        <v>0.96712158808933002</v>
      </c>
      <c r="O4" s="178">
        <v>0.96372098573900589</v>
      </c>
      <c r="P4" s="178">
        <v>0.93413424182654947</v>
      </c>
      <c r="Q4" s="178">
        <v>0.92522444963719097</v>
      </c>
      <c r="R4" s="178">
        <v>0.93411095305832148</v>
      </c>
    </row>
    <row r="5" spans="1:18" s="29" customFormat="1" ht="16.5" customHeight="1">
      <c r="A5" s="113" t="s">
        <v>50</v>
      </c>
      <c r="B5" s="520"/>
      <c r="C5" s="29" t="s">
        <v>676</v>
      </c>
      <c r="D5" s="30"/>
      <c r="E5" s="409">
        <v>77.17</v>
      </c>
      <c r="F5" s="409">
        <v>127.34</v>
      </c>
      <c r="G5" s="409">
        <v>114.15</v>
      </c>
      <c r="H5" s="409">
        <v>156.29</v>
      </c>
      <c r="I5" s="409"/>
      <c r="J5" s="409">
        <v>132.18</v>
      </c>
      <c r="K5" s="409">
        <v>131.53</v>
      </c>
      <c r="L5" s="409">
        <v>114.15</v>
      </c>
      <c r="M5" s="409">
        <v>147.6</v>
      </c>
      <c r="N5" s="409">
        <v>155.9</v>
      </c>
      <c r="O5" s="409">
        <v>161.51</v>
      </c>
      <c r="P5" s="409">
        <v>156.29</v>
      </c>
      <c r="Q5" s="409">
        <v>150.46</v>
      </c>
      <c r="R5" s="409">
        <v>164.17</v>
      </c>
    </row>
    <row r="6" spans="1:18" s="29" customFormat="1" ht="16.5" customHeight="1">
      <c r="A6" s="113" t="s">
        <v>707</v>
      </c>
      <c r="B6" s="520"/>
      <c r="C6" s="29" t="s">
        <v>677</v>
      </c>
      <c r="D6" s="30"/>
      <c r="E6" s="409">
        <v>82.06</v>
      </c>
      <c r="F6" s="409">
        <v>131.96</v>
      </c>
      <c r="G6" s="409">
        <v>121.64</v>
      </c>
      <c r="H6" s="409">
        <v>167.31</v>
      </c>
      <c r="I6" s="409"/>
      <c r="J6" s="409">
        <v>136.28</v>
      </c>
      <c r="K6" s="409">
        <v>134.97</v>
      </c>
      <c r="L6" s="409">
        <v>121.64</v>
      </c>
      <c r="M6" s="409">
        <v>151.88999999999999</v>
      </c>
      <c r="N6" s="409">
        <v>161.19999999999999</v>
      </c>
      <c r="O6" s="409">
        <v>167.59</v>
      </c>
      <c r="P6" s="409">
        <v>167.31</v>
      </c>
      <c r="Q6" s="409">
        <v>162.62</v>
      </c>
      <c r="R6" s="409">
        <v>175.75</v>
      </c>
    </row>
    <row r="7" spans="1:18" s="29" customFormat="1" ht="16.5" customHeight="1">
      <c r="A7" s="111" t="s">
        <v>716</v>
      </c>
      <c r="B7" s="520"/>
      <c r="C7" s="40" t="s">
        <v>929</v>
      </c>
      <c r="D7" s="28"/>
      <c r="E7" s="468"/>
      <c r="F7" s="468"/>
      <c r="G7" s="468"/>
      <c r="H7" s="179">
        <v>1.0944</v>
      </c>
      <c r="I7" s="409"/>
      <c r="J7" s="468"/>
      <c r="K7" s="468"/>
      <c r="L7" s="468"/>
      <c r="M7" s="468"/>
      <c r="N7" s="468"/>
      <c r="O7" s="468"/>
      <c r="P7" s="179">
        <v>1.0944</v>
      </c>
      <c r="Q7" s="179">
        <v>1.0588</v>
      </c>
      <c r="R7" s="179">
        <v>1.1395946133555463</v>
      </c>
    </row>
    <row r="8" spans="1:18" s="29" customFormat="1" ht="16.5" customHeight="1">
      <c r="A8" s="374" t="s">
        <v>813</v>
      </c>
      <c r="B8" s="520"/>
      <c r="C8" s="29" t="s">
        <v>930</v>
      </c>
      <c r="D8" s="30"/>
      <c r="E8" s="465"/>
      <c r="F8" s="465"/>
      <c r="G8" s="465"/>
      <c r="H8" s="409">
        <v>156.28</v>
      </c>
      <c r="I8" s="409"/>
      <c r="J8" s="465"/>
      <c r="K8" s="465"/>
      <c r="L8" s="465"/>
      <c r="M8" s="465"/>
      <c r="N8" s="465"/>
      <c r="O8" s="465"/>
      <c r="P8" s="409">
        <v>156.28</v>
      </c>
      <c r="Q8" s="409">
        <v>150.46</v>
      </c>
      <c r="R8" s="409">
        <v>164.17</v>
      </c>
    </row>
    <row r="9" spans="1:18" s="29" customFormat="1" ht="16.5" customHeight="1">
      <c r="A9" s="112" t="s">
        <v>708</v>
      </c>
      <c r="B9" s="520"/>
      <c r="C9" s="29" t="s">
        <v>931</v>
      </c>
      <c r="D9" s="30"/>
      <c r="E9" s="465"/>
      <c r="F9" s="465"/>
      <c r="G9" s="465"/>
      <c r="H9" s="409">
        <v>143</v>
      </c>
      <c r="I9" s="409"/>
      <c r="J9" s="465"/>
      <c r="K9" s="465"/>
      <c r="L9" s="465"/>
      <c r="M9" s="465"/>
      <c r="N9" s="465"/>
      <c r="O9" s="465"/>
      <c r="P9" s="409">
        <v>143</v>
      </c>
      <c r="Q9" s="409">
        <v>142.11000000000001</v>
      </c>
      <c r="R9" s="409">
        <v>144.06</v>
      </c>
    </row>
    <row r="10" spans="1:18" s="29" customFormat="1" ht="16.5" customHeight="1">
      <c r="A10" s="112" t="s">
        <v>709</v>
      </c>
      <c r="B10" s="520"/>
      <c r="C10" s="40" t="s">
        <v>678</v>
      </c>
      <c r="D10" s="28"/>
      <c r="E10" s="179">
        <v>3.2571271929824563</v>
      </c>
      <c r="F10" s="179">
        <v>6.3459335624284074</v>
      </c>
      <c r="G10" s="179">
        <v>6.1720238095238091</v>
      </c>
      <c r="H10" s="179">
        <v>3.5533999999999999</v>
      </c>
      <c r="I10" s="409"/>
      <c r="J10" s="179">
        <v>7.170278637770898</v>
      </c>
      <c r="K10" s="179">
        <v>5.9829424307036243</v>
      </c>
      <c r="L10" s="179">
        <v>6.1720238095238091</v>
      </c>
      <c r="M10" s="179">
        <v>7.9204152249134951</v>
      </c>
      <c r="N10" s="179">
        <v>4.0799298253895202</v>
      </c>
      <c r="O10" s="179">
        <v>3.7987718560510007</v>
      </c>
      <c r="P10" s="179">
        <v>3.5533999999999999</v>
      </c>
      <c r="Q10" s="468"/>
      <c r="R10" s="468"/>
    </row>
    <row r="11" spans="1:18" s="29" customFormat="1" ht="16.5" customHeight="1">
      <c r="A11" s="112" t="s">
        <v>710</v>
      </c>
      <c r="B11" s="520"/>
      <c r="C11" s="29" t="s">
        <v>679</v>
      </c>
      <c r="D11" s="30"/>
      <c r="E11" s="409">
        <v>59.41</v>
      </c>
      <c r="F11" s="409">
        <v>110.8</v>
      </c>
      <c r="G11" s="409">
        <v>103.69</v>
      </c>
      <c r="H11" s="409">
        <v>91.65</v>
      </c>
      <c r="I11" s="409"/>
      <c r="J11" s="409">
        <v>115.8</v>
      </c>
      <c r="K11" s="409">
        <v>112.24</v>
      </c>
      <c r="L11" s="409">
        <v>103.69</v>
      </c>
      <c r="M11" s="409">
        <v>137.34</v>
      </c>
      <c r="N11" s="409">
        <v>103.72120000000001</v>
      </c>
      <c r="O11" s="409">
        <v>118.34200000000001</v>
      </c>
      <c r="P11" s="409">
        <v>91.65</v>
      </c>
      <c r="Q11" s="465"/>
      <c r="R11" s="465"/>
    </row>
    <row r="12" spans="1:18" s="29" customFormat="1" ht="16.5" customHeight="1">
      <c r="A12" s="112" t="s">
        <v>711</v>
      </c>
      <c r="B12" s="535"/>
      <c r="C12" s="254" t="s">
        <v>680</v>
      </c>
      <c r="D12" s="30"/>
      <c r="E12" s="410">
        <v>18.239999999999998</v>
      </c>
      <c r="F12" s="410">
        <v>17.46</v>
      </c>
      <c r="G12" s="410">
        <v>16.8</v>
      </c>
      <c r="H12" s="410">
        <v>25.79</v>
      </c>
      <c r="I12" s="409"/>
      <c r="J12" s="410">
        <v>16.149999999999999</v>
      </c>
      <c r="K12" s="410">
        <v>18.760000000000002</v>
      </c>
      <c r="L12" s="410">
        <v>16.8</v>
      </c>
      <c r="M12" s="411">
        <v>17.34</v>
      </c>
      <c r="N12" s="411">
        <v>25.4223</v>
      </c>
      <c r="O12" s="411">
        <v>31.152699999999999</v>
      </c>
      <c r="P12" s="411">
        <v>25.79</v>
      </c>
      <c r="Q12" s="469"/>
      <c r="R12" s="469"/>
    </row>
    <row r="13" spans="1:18" s="29" customFormat="1" ht="16.5" customHeight="1">
      <c r="A13" s="373" t="s">
        <v>816</v>
      </c>
      <c r="B13" s="534" t="s">
        <v>681</v>
      </c>
      <c r="C13" s="67" t="s">
        <v>857</v>
      </c>
      <c r="D13" s="67"/>
      <c r="E13" s="180">
        <v>-0.44814560439560441</v>
      </c>
      <c r="F13" s="180">
        <v>-0.11978088861838102</v>
      </c>
      <c r="G13" s="180">
        <v>-0.10610101683613936</v>
      </c>
      <c r="H13" s="180">
        <v>2.2608845021954618E-2</v>
      </c>
      <c r="I13" s="414"/>
      <c r="J13" s="196">
        <v>8.9711857827293087E-2</v>
      </c>
      <c r="K13" s="196">
        <v>4.7946034337681034E-2</v>
      </c>
      <c r="L13" s="196">
        <v>-0.10610101683613936</v>
      </c>
      <c r="M13" s="196">
        <v>-0.19012755834461259</v>
      </c>
      <c r="N13" s="196">
        <v>2.6089755211736624E-2</v>
      </c>
      <c r="O13" s="196">
        <v>6.6442464466455034E-2</v>
      </c>
      <c r="P13" s="196">
        <v>2.2608845021954621E-2</v>
      </c>
      <c r="Q13" s="196">
        <v>-0.12848290098699261</v>
      </c>
      <c r="R13" s="196">
        <v>9.9974814088203731E-2</v>
      </c>
    </row>
    <row r="14" spans="1:18" s="29" customFormat="1" ht="16.5" customHeight="1">
      <c r="A14" s="112" t="s">
        <v>990</v>
      </c>
      <c r="B14" s="520"/>
      <c r="C14" s="29" t="s">
        <v>682</v>
      </c>
      <c r="D14" s="30"/>
      <c r="E14" s="409">
        <v>-52.2</v>
      </c>
      <c r="F14" s="409">
        <v>-9.84</v>
      </c>
      <c r="G14" s="409">
        <v>-12.73</v>
      </c>
      <c r="H14" s="409">
        <v>3.48</v>
      </c>
      <c r="I14" s="409"/>
      <c r="J14" s="409">
        <v>4.8499999999999996</v>
      </c>
      <c r="K14" s="409">
        <v>4.1900000000000004</v>
      </c>
      <c r="L14" s="409">
        <v>-12.73</v>
      </c>
      <c r="M14" s="316">
        <v>-6.35</v>
      </c>
      <c r="N14" s="316">
        <v>1.8526999999999998</v>
      </c>
      <c r="O14" s="316">
        <v>7.41</v>
      </c>
      <c r="P14" s="316">
        <v>3.48</v>
      </c>
      <c r="Q14" s="316">
        <v>-5.27</v>
      </c>
      <c r="R14" s="316">
        <v>8.3800000000000008</v>
      </c>
    </row>
    <row r="15" spans="1:18" s="29" customFormat="1" ht="16.5" customHeight="1">
      <c r="A15" s="109"/>
      <c r="B15" s="520"/>
      <c r="C15" s="29" t="s">
        <v>683</v>
      </c>
      <c r="D15" s="30"/>
      <c r="E15" s="409">
        <v>116.48</v>
      </c>
      <c r="F15" s="409">
        <v>82.15</v>
      </c>
      <c r="G15" s="409">
        <v>119.98</v>
      </c>
      <c r="H15" s="409">
        <v>153.92205999999999</v>
      </c>
      <c r="I15" s="409"/>
      <c r="J15" s="409">
        <v>109.02</v>
      </c>
      <c r="K15" s="409">
        <v>116.84</v>
      </c>
      <c r="L15" s="409">
        <v>119.98</v>
      </c>
      <c r="M15" s="316">
        <v>135.44999999999999</v>
      </c>
      <c r="N15" s="316">
        <v>143.2021</v>
      </c>
      <c r="O15" s="316">
        <v>149.1086</v>
      </c>
      <c r="P15" s="316">
        <v>153.92205999999999</v>
      </c>
      <c r="Q15" s="316">
        <v>164.97</v>
      </c>
      <c r="R15" s="316">
        <v>168.56333333333333</v>
      </c>
    </row>
    <row r="16" spans="1:18" s="29" customFormat="1" ht="16.5" customHeight="1">
      <c r="A16" s="109"/>
      <c r="B16" s="520"/>
      <c r="C16" s="39" t="s">
        <v>856</v>
      </c>
      <c r="D16" s="28"/>
      <c r="E16" s="183">
        <v>-0.46068308181096107</v>
      </c>
      <c r="F16" s="183">
        <v>-0.12612150730581903</v>
      </c>
      <c r="G16" s="183">
        <v>-0.10986450332268922</v>
      </c>
      <c r="H16" s="183">
        <v>2.3113708820403825E-2</v>
      </c>
      <c r="I16" s="178"/>
      <c r="J16" s="184">
        <v>9.319979741120156E-2</v>
      </c>
      <c r="K16" s="184">
        <v>4.9562192798501749E-2</v>
      </c>
      <c r="L16" s="184">
        <v>-0.10986450332268922</v>
      </c>
      <c r="M16" s="184">
        <v>-0.19705239710595898</v>
      </c>
      <c r="N16" s="184">
        <v>2.6970229903077663E-2</v>
      </c>
      <c r="O16" s="184">
        <v>6.6442464466455034E-2</v>
      </c>
      <c r="P16" s="184">
        <v>2.3113708820403825E-2</v>
      </c>
      <c r="Q16" s="184">
        <v>-0.13819608264596039</v>
      </c>
      <c r="R16" s="184">
        <v>0.10735637419575245</v>
      </c>
    </row>
    <row r="17" spans="1:18" s="29" customFormat="1" ht="16.5" customHeight="1">
      <c r="A17" s="109"/>
      <c r="B17" s="520"/>
      <c r="C17" s="253" t="s">
        <v>684</v>
      </c>
      <c r="D17" s="30"/>
      <c r="E17" s="412">
        <v>113.31</v>
      </c>
      <c r="F17" s="412">
        <v>78.02</v>
      </c>
      <c r="G17" s="412">
        <v>115.87</v>
      </c>
      <c r="H17" s="412">
        <v>150.56</v>
      </c>
      <c r="I17" s="409"/>
      <c r="J17" s="412">
        <v>104.94</v>
      </c>
      <c r="K17" s="412">
        <v>113.03</v>
      </c>
      <c r="L17" s="412">
        <v>115.87</v>
      </c>
      <c r="M17" s="321">
        <v>130.69</v>
      </c>
      <c r="N17" s="321">
        <v>138.52709999999999</v>
      </c>
      <c r="O17" s="321">
        <v>149.1086</v>
      </c>
      <c r="P17" s="321">
        <v>150.56</v>
      </c>
      <c r="Q17" s="321">
        <v>153.375</v>
      </c>
      <c r="R17" s="321">
        <v>156.97333333333333</v>
      </c>
    </row>
    <row r="18" spans="1:18" s="29" customFormat="1" ht="16.5" customHeight="1">
      <c r="A18" s="109"/>
      <c r="B18" s="524" t="s">
        <v>685</v>
      </c>
      <c r="C18" s="67" t="s">
        <v>686</v>
      </c>
      <c r="D18" s="28"/>
      <c r="E18" s="180">
        <v>11.777096114519427</v>
      </c>
      <c r="F18" s="435">
        <v>29.270053475935828</v>
      </c>
      <c r="G18" s="435">
        <v>17.367524991648036</v>
      </c>
      <c r="H18" s="435">
        <v>12.712341197822141</v>
      </c>
      <c r="I18" s="436"/>
      <c r="J18" s="435">
        <v>37.453376205787784</v>
      </c>
      <c r="K18" s="435">
        <v>49.889282550930027</v>
      </c>
      <c r="L18" s="435">
        <v>17.373071979434449</v>
      </c>
      <c r="M18" s="437">
        <v>52.758620689655174</v>
      </c>
      <c r="N18" s="437">
        <v>43.438910645421664</v>
      </c>
      <c r="O18" s="437">
        <v>40.253497677166415</v>
      </c>
      <c r="P18" s="437">
        <v>12.712341197822141</v>
      </c>
      <c r="Q18" s="437">
        <v>10.740953947368421</v>
      </c>
      <c r="R18" s="437">
        <v>12.417458945548834</v>
      </c>
    </row>
    <row r="19" spans="1:18" s="29" customFormat="1" ht="16.5" customHeight="1">
      <c r="A19" s="109"/>
      <c r="B19" s="520"/>
      <c r="C19" s="29" t="s">
        <v>687</v>
      </c>
      <c r="D19" s="30"/>
      <c r="E19" s="409">
        <v>57.59</v>
      </c>
      <c r="F19" s="409">
        <v>109.47</v>
      </c>
      <c r="G19" s="409">
        <v>108.13159999999999</v>
      </c>
      <c r="H19" s="409">
        <v>140.09</v>
      </c>
      <c r="I19" s="409"/>
      <c r="J19" s="409">
        <v>116.48</v>
      </c>
      <c r="K19" s="409">
        <v>112.65</v>
      </c>
      <c r="L19" s="409">
        <v>108.13</v>
      </c>
      <c r="M19" s="409">
        <v>137.69999999999999</v>
      </c>
      <c r="N19" s="409">
        <v>145.3075</v>
      </c>
      <c r="O19" s="409">
        <v>149.9</v>
      </c>
      <c r="P19" s="409">
        <v>140.09</v>
      </c>
      <c r="Q19" s="409">
        <v>130.61000000000001</v>
      </c>
      <c r="R19" s="409">
        <v>143.66999999999999</v>
      </c>
    </row>
    <row r="20" spans="1:18" s="29" customFormat="1" ht="16.5" customHeight="1">
      <c r="A20" s="109"/>
      <c r="B20" s="520"/>
      <c r="C20" s="29" t="s">
        <v>688</v>
      </c>
      <c r="D20" s="30"/>
      <c r="E20" s="409">
        <v>4.8899999999999997</v>
      </c>
      <c r="F20" s="409">
        <v>3.74</v>
      </c>
      <c r="G20" s="409">
        <v>6.2260799999999996</v>
      </c>
      <c r="H20" s="409">
        <v>11.02</v>
      </c>
      <c r="I20" s="409"/>
      <c r="J20" s="409">
        <v>3.11</v>
      </c>
      <c r="K20" s="409">
        <v>2.258</v>
      </c>
      <c r="L20" s="409">
        <v>0</v>
      </c>
      <c r="M20" s="409">
        <v>2.61</v>
      </c>
      <c r="N20" s="409">
        <v>3.3451</v>
      </c>
      <c r="O20" s="409">
        <v>3.7239</v>
      </c>
      <c r="P20" s="409">
        <v>11.02</v>
      </c>
      <c r="Q20" s="409">
        <v>12.16</v>
      </c>
      <c r="R20" s="409">
        <v>11.57</v>
      </c>
    </row>
    <row r="21" spans="1:18" s="29" customFormat="1" ht="16.5" customHeight="1">
      <c r="A21" s="109"/>
      <c r="B21" s="520"/>
      <c r="C21" s="40" t="s">
        <v>689</v>
      </c>
      <c r="D21" s="28"/>
      <c r="E21" s="179">
        <v>1.7847411444141689E-2</v>
      </c>
      <c r="F21" s="179">
        <v>8.8845812131491796E-3</v>
      </c>
      <c r="G21" s="179">
        <v>4.0717513103198988E-2</v>
      </c>
      <c r="H21" s="179">
        <v>4.4755844712947739E-2</v>
      </c>
      <c r="I21" s="178"/>
      <c r="J21" s="179">
        <v>9.172172561212593E-3</v>
      </c>
      <c r="K21" s="179">
        <v>2.7950431961221218E-2</v>
      </c>
      <c r="L21" s="179">
        <v>4.0665100307247425E-2</v>
      </c>
      <c r="M21" s="179">
        <v>3.1989452501561308E-2</v>
      </c>
      <c r="N21" s="179">
        <v>4.1690024450006448E-2</v>
      </c>
      <c r="O21" s="179">
        <v>4.0828781309918585E-2</v>
      </c>
      <c r="P21" s="179">
        <v>4.4755844712947739E-2</v>
      </c>
      <c r="Q21" s="179">
        <v>5.1471135940409682E-2</v>
      </c>
      <c r="R21" s="179">
        <v>4.4130567006825709E-2</v>
      </c>
    </row>
    <row r="22" spans="1:18" s="29" customFormat="1" ht="16.5" customHeight="1">
      <c r="A22" s="109"/>
      <c r="B22" s="520"/>
      <c r="C22" s="29" t="s">
        <v>690</v>
      </c>
      <c r="D22" s="30"/>
      <c r="E22" s="409">
        <v>1.31</v>
      </c>
      <c r="F22" s="409">
        <v>1.1000000000000001</v>
      </c>
      <c r="G22" s="409">
        <v>4.5057999999999998</v>
      </c>
      <c r="H22" s="409">
        <v>6.26</v>
      </c>
      <c r="I22" s="409"/>
      <c r="J22" s="409">
        <v>1.18</v>
      </c>
      <c r="K22" s="409">
        <v>3.5750000000000002</v>
      </c>
      <c r="L22" s="409">
        <v>4.5</v>
      </c>
      <c r="M22" s="409">
        <v>4.6100000000000003</v>
      </c>
      <c r="N22" s="409">
        <v>6.3361999999999998</v>
      </c>
      <c r="O22" s="409">
        <v>6.3689999999999998</v>
      </c>
      <c r="P22" s="409">
        <v>6.26</v>
      </c>
      <c r="Q22" s="409">
        <v>6.91</v>
      </c>
      <c r="R22" s="409">
        <v>6.53</v>
      </c>
    </row>
    <row r="23" spans="1:18" s="29" customFormat="1" ht="16.5" customHeight="1" thickBot="1">
      <c r="A23" s="109"/>
      <c r="B23" s="530"/>
      <c r="C23" s="266" t="s">
        <v>691</v>
      </c>
      <c r="D23" s="68"/>
      <c r="E23" s="413">
        <v>73.400000000000006</v>
      </c>
      <c r="F23" s="413">
        <v>123.81</v>
      </c>
      <c r="G23" s="413">
        <v>110.66</v>
      </c>
      <c r="H23" s="413">
        <v>139.87</v>
      </c>
      <c r="I23" s="413"/>
      <c r="J23" s="413">
        <v>128.65</v>
      </c>
      <c r="K23" s="413">
        <v>127.905</v>
      </c>
      <c r="L23" s="413">
        <v>110.66</v>
      </c>
      <c r="M23" s="413">
        <v>144.11000000000001</v>
      </c>
      <c r="N23" s="413">
        <v>151.9836</v>
      </c>
      <c r="O23" s="413">
        <v>155.99290000000002</v>
      </c>
      <c r="P23" s="413">
        <v>139.87</v>
      </c>
      <c r="Q23" s="413">
        <v>134.25</v>
      </c>
      <c r="R23" s="413">
        <v>147.97</v>
      </c>
    </row>
    <row r="24" spans="1:18" s="29" customFormat="1" ht="16.5" customHeight="1">
      <c r="A24" s="109"/>
      <c r="B24" s="22"/>
      <c r="C24" s="22"/>
      <c r="D24" s="23"/>
      <c r="E24" s="23"/>
      <c r="F24" s="23"/>
      <c r="G24" s="23"/>
      <c r="H24" s="23"/>
      <c r="I24" s="22"/>
      <c r="J24" s="23"/>
      <c r="K24" s="23"/>
      <c r="L24" s="23"/>
      <c r="M24" s="23"/>
      <c r="N24" s="23"/>
      <c r="O24" s="22"/>
      <c r="P24" s="22"/>
      <c r="Q24" s="22"/>
      <c r="R24" s="22"/>
    </row>
    <row r="25" spans="1:18" s="29" customFormat="1" ht="16.5" customHeight="1">
      <c r="A25" s="109"/>
      <c r="B25" s="22"/>
      <c r="C25" s="63"/>
      <c r="D25" s="23"/>
      <c r="E25" s="23"/>
      <c r="F25" s="23"/>
      <c r="G25" s="23"/>
      <c r="H25" s="23"/>
      <c r="I25" s="22"/>
      <c r="J25" s="23"/>
      <c r="K25" s="23"/>
      <c r="L25" s="23"/>
      <c r="M25" s="23"/>
      <c r="N25" s="23"/>
      <c r="O25" s="22"/>
      <c r="P25" s="22"/>
      <c r="Q25" s="22"/>
      <c r="R25" s="22"/>
    </row>
    <row r="26" spans="1:18" s="29" customFormat="1" ht="16.5" customHeight="1">
      <c r="A26" s="109"/>
      <c r="B26" s="22"/>
      <c r="C26" s="63"/>
      <c r="D26" s="23"/>
      <c r="E26" s="23"/>
      <c r="F26" s="23"/>
      <c r="G26" s="23"/>
      <c r="H26" s="23"/>
      <c r="I26" s="22"/>
      <c r="J26" s="23"/>
      <c r="K26" s="23"/>
      <c r="L26" s="23"/>
      <c r="M26" s="23"/>
      <c r="N26" s="23"/>
      <c r="O26" s="22"/>
      <c r="P26" s="22"/>
      <c r="Q26" s="22"/>
      <c r="R26" s="22"/>
    </row>
    <row r="27" spans="1:18" s="29" customFormat="1" ht="16.5" customHeight="1">
      <c r="A27" s="109"/>
      <c r="B27" s="22"/>
      <c r="C27" s="1"/>
      <c r="D27" s="23"/>
      <c r="E27" s="23"/>
      <c r="F27" s="23"/>
      <c r="G27" s="23"/>
      <c r="H27" s="23"/>
      <c r="I27" s="22"/>
      <c r="J27" s="23"/>
      <c r="K27" s="23"/>
      <c r="L27" s="23"/>
      <c r="M27" s="23"/>
      <c r="N27" s="23"/>
      <c r="O27" s="22"/>
      <c r="P27" s="22"/>
      <c r="Q27" s="22"/>
      <c r="R27" s="22"/>
    </row>
    <row r="28" spans="1:18" s="29" customFormat="1" ht="16.5" customHeight="1">
      <c r="A28" s="109"/>
      <c r="B28" s="22"/>
      <c r="C28" s="1"/>
      <c r="D28" s="23"/>
      <c r="E28" s="23"/>
      <c r="F28" s="23"/>
      <c r="G28" s="23"/>
      <c r="H28" s="23"/>
      <c r="I28" s="22"/>
      <c r="J28" s="23"/>
      <c r="K28" s="23"/>
      <c r="L28" s="23"/>
      <c r="M28" s="23"/>
      <c r="N28" s="23"/>
      <c r="O28" s="22"/>
      <c r="P28" s="22"/>
      <c r="Q28" s="22"/>
      <c r="R28" s="22"/>
    </row>
    <row r="29" spans="1:18" s="29" customFormat="1" ht="16.5" customHeight="1">
      <c r="A29" s="109"/>
      <c r="B29" s="22"/>
      <c r="C29" s="22"/>
      <c r="D29" s="23"/>
      <c r="E29" s="23"/>
      <c r="F29" s="23"/>
      <c r="G29" s="23"/>
      <c r="H29" s="23"/>
      <c r="I29" s="22"/>
      <c r="J29" s="23"/>
      <c r="K29" s="23"/>
      <c r="L29" s="23"/>
      <c r="M29" s="23"/>
      <c r="N29" s="23"/>
      <c r="O29" s="22"/>
      <c r="P29" s="22"/>
      <c r="Q29" s="22"/>
      <c r="R29" s="22"/>
    </row>
    <row r="30" spans="1:18" s="29" customFormat="1" ht="16.5" customHeight="1">
      <c r="A30" s="109"/>
      <c r="B30" s="22"/>
      <c r="C30" s="22"/>
      <c r="D30" s="23"/>
      <c r="E30" s="23"/>
      <c r="F30" s="23"/>
      <c r="G30" s="23"/>
      <c r="H30" s="23"/>
      <c r="I30" s="22"/>
      <c r="J30" s="23"/>
      <c r="K30" s="23"/>
      <c r="L30" s="23"/>
      <c r="M30" s="23"/>
      <c r="N30" s="23"/>
      <c r="O30" s="22"/>
      <c r="P30" s="22"/>
      <c r="Q30" s="22"/>
      <c r="R30" s="22"/>
    </row>
    <row r="31" spans="1:18" s="29" customFormat="1" ht="16.5" customHeight="1">
      <c r="A31" s="109"/>
      <c r="B31" s="22"/>
      <c r="C31" s="22"/>
      <c r="D31" s="23"/>
      <c r="E31" s="23"/>
      <c r="F31" s="23"/>
      <c r="G31" s="23"/>
      <c r="H31" s="23"/>
      <c r="I31" s="22"/>
      <c r="J31" s="70"/>
      <c r="K31" s="23"/>
      <c r="L31" s="23"/>
      <c r="M31" s="23"/>
      <c r="N31" s="23"/>
      <c r="O31" s="22"/>
      <c r="P31" s="22"/>
      <c r="Q31" s="22"/>
      <c r="R31" s="22"/>
    </row>
    <row r="32" spans="1:18" s="29" customFormat="1" ht="16.5" customHeight="1">
      <c r="A32" s="109"/>
      <c r="B32" s="22"/>
      <c r="C32" s="22"/>
      <c r="D32" s="23"/>
      <c r="E32" s="23"/>
      <c r="F32" s="23"/>
      <c r="G32" s="23"/>
      <c r="H32" s="23"/>
      <c r="I32" s="22"/>
      <c r="J32" s="23"/>
      <c r="K32" s="23"/>
      <c r="L32" s="23"/>
      <c r="M32" s="23"/>
      <c r="N32" s="23"/>
      <c r="O32" s="22"/>
      <c r="P32" s="22"/>
      <c r="Q32" s="22"/>
      <c r="R32" s="22"/>
    </row>
    <row r="33" spans="10:10" s="22" customFormat="1" ht="16.5" customHeight="1">
      <c r="J33" s="70"/>
    </row>
    <row r="34" spans="10:10" s="22" customFormat="1" ht="16.5" customHeight="1">
      <c r="J34" s="23"/>
    </row>
    <row r="35" spans="10:10" s="22" customFormat="1" ht="16.5" customHeight="1">
      <c r="J35" s="23"/>
    </row>
    <row r="36" spans="10:10" s="22" customFormat="1" ht="16.5" customHeight="1">
      <c r="J36" s="23"/>
    </row>
    <row r="37" spans="10:10" s="22" customFormat="1" ht="16.5" customHeight="1">
      <c r="J37" s="23"/>
    </row>
    <row r="38" spans="10:10" s="22" customFormat="1" ht="16.5" customHeight="1">
      <c r="J38" s="23"/>
    </row>
    <row r="39" spans="10:10" s="22" customFormat="1" ht="16.5" customHeight="1">
      <c r="J39" s="23"/>
    </row>
    <row r="40" spans="10:10" s="22" customFormat="1" ht="16.5" customHeight="1">
      <c r="J40" s="23"/>
    </row>
    <row r="41" spans="10:10" s="22" customFormat="1" ht="16.5" customHeight="1">
      <c r="J41" s="23"/>
    </row>
    <row r="42" spans="10:10" s="22" customFormat="1" ht="16.5" customHeight="1">
      <c r="J42" s="23"/>
    </row>
    <row r="43" spans="10:10" s="22" customFormat="1" ht="16.5" customHeight="1">
      <c r="J43" s="23"/>
    </row>
    <row r="44" spans="10:10" s="22" customFormat="1" ht="16.5" customHeight="1">
      <c r="J44" s="23"/>
    </row>
    <row r="45" spans="10:10" s="22" customFormat="1" ht="16.5" customHeight="1">
      <c r="J45" s="23"/>
    </row>
    <row r="46" spans="10:10" s="22" customFormat="1" ht="16.5" customHeight="1">
      <c r="J46" s="23"/>
    </row>
    <row r="47" spans="10:10" s="22" customFormat="1" ht="16.5" customHeight="1">
      <c r="J47" s="23"/>
    </row>
    <row r="48" spans="10:10" s="22" customFormat="1" ht="16.5" customHeight="1">
      <c r="J48" s="23"/>
    </row>
    <row r="49" spans="10:10" s="22" customFormat="1" ht="16.5" customHeight="1">
      <c r="J49" s="23"/>
    </row>
    <row r="50" spans="10:10" s="22" customFormat="1" ht="16.5" customHeight="1">
      <c r="J50" s="23"/>
    </row>
    <row r="51" spans="10:10" s="22" customFormat="1" ht="16.5" customHeight="1">
      <c r="J51" s="70"/>
    </row>
    <row r="52" spans="10:10" s="22" customFormat="1" ht="16.5" customHeight="1">
      <c r="J52" s="23"/>
    </row>
    <row r="53" spans="10:10" s="22" customFormat="1" ht="16.5" customHeight="1">
      <c r="J53" s="23"/>
    </row>
    <row r="54" spans="10:10" s="22" customFormat="1" ht="16.5" customHeight="1">
      <c r="J54" s="23"/>
    </row>
    <row r="55" spans="10:10" s="22" customFormat="1" ht="16.5" customHeight="1">
      <c r="J55" s="23"/>
    </row>
    <row r="56" spans="10:10" s="22" customFormat="1" ht="16.5" customHeight="1">
      <c r="J56" s="23"/>
    </row>
    <row r="57" spans="10:10" s="22" customFormat="1" ht="16.5" customHeight="1">
      <c r="J57" s="23"/>
    </row>
    <row r="58" spans="10:10" s="22" customFormat="1" ht="16.5" customHeight="1">
      <c r="J58" s="23"/>
    </row>
    <row r="59" spans="10:10" s="22" customFormat="1" ht="16.5" customHeight="1">
      <c r="J59" s="23"/>
    </row>
    <row r="60" spans="10:10" s="22" customFormat="1" ht="16.5" customHeight="1">
      <c r="J60" s="23"/>
    </row>
    <row r="61" spans="10:10" s="22" customFormat="1" ht="16.5" customHeight="1">
      <c r="J61" s="23"/>
    </row>
    <row r="62" spans="10:10" s="22" customFormat="1" ht="16.5" customHeight="1">
      <c r="J62" s="23"/>
    </row>
    <row r="63" spans="10:10" s="22" customFormat="1" ht="16.5" customHeight="1">
      <c r="J63" s="23"/>
    </row>
    <row r="64" spans="10:10" s="22" customFormat="1" ht="16.5" customHeight="1">
      <c r="J64" s="23"/>
    </row>
    <row r="65" s="22" customFormat="1" ht="16.5" customHeight="1"/>
    <row r="66" s="22" customFormat="1" ht="16.5" customHeight="1"/>
    <row r="67" s="22" customFormat="1" ht="16.5" customHeight="1"/>
    <row r="68" s="22" customFormat="1" ht="16.5" customHeight="1"/>
    <row r="69" s="22" customFormat="1" ht="16.5" customHeight="1"/>
    <row r="70" s="22" customFormat="1" ht="16.5" customHeight="1"/>
    <row r="71" s="22" customFormat="1" ht="16.5" customHeight="1"/>
    <row r="72" s="22" customFormat="1" ht="16.5" customHeight="1"/>
    <row r="73" s="22" customFormat="1" ht="16.5" customHeight="1"/>
    <row r="74" s="22" customFormat="1" ht="16.5" customHeight="1"/>
    <row r="75" s="22" customFormat="1" ht="16.5" customHeight="1"/>
    <row r="76" s="22" customFormat="1" ht="16.5" customHeight="1"/>
    <row r="77" s="22" customFormat="1" ht="16.5" customHeight="1"/>
    <row r="78" s="22" customFormat="1" ht="16.5" customHeight="1"/>
    <row r="79" s="22" customFormat="1" ht="16.5" customHeight="1"/>
    <row r="80" s="22" customFormat="1" ht="16.5" customHeight="1"/>
    <row r="81" s="22" customFormat="1" ht="16.5" customHeight="1"/>
    <row r="82" s="22" customFormat="1" ht="16.5" customHeight="1"/>
    <row r="83" s="22" customFormat="1" ht="16.5" customHeight="1"/>
    <row r="84" s="22" customFormat="1" ht="16.5" customHeight="1"/>
    <row r="85" s="22" customFormat="1" ht="16.5" customHeight="1"/>
    <row r="86" s="22" customFormat="1" ht="16.5" customHeight="1"/>
    <row r="87" s="22" customFormat="1" ht="16.5" customHeight="1"/>
    <row r="88" s="22" customFormat="1" ht="16.5" customHeight="1"/>
    <row r="89" s="22" customFormat="1" ht="16.5" customHeight="1"/>
    <row r="90" s="22" customFormat="1" ht="16.5" customHeight="1"/>
    <row r="91" s="22" customFormat="1" ht="16.5" customHeight="1"/>
    <row r="92" s="22" customFormat="1" ht="16.5" customHeight="1"/>
    <row r="93" s="22" customFormat="1" ht="16.5" customHeight="1"/>
    <row r="94" s="22" customFormat="1" ht="16.5" customHeight="1"/>
    <row r="95" s="22" customFormat="1" ht="16.5" customHeight="1"/>
    <row r="96" s="22" customFormat="1" ht="16.5" customHeight="1"/>
    <row r="97" s="22" customFormat="1" ht="16.5" customHeight="1"/>
    <row r="98" s="22" customFormat="1" ht="16.5" customHeight="1"/>
    <row r="99" s="22" customFormat="1" ht="16.5" customHeight="1"/>
    <row r="100" s="22" customFormat="1" ht="16.5" customHeight="1"/>
    <row r="101" s="22" customFormat="1" ht="16.5" customHeight="1"/>
    <row r="102" s="22" customFormat="1" ht="16.5" customHeight="1"/>
    <row r="103" s="22" customFormat="1" ht="16.5" customHeight="1"/>
    <row r="104" s="22" customFormat="1" ht="16.5" customHeight="1"/>
    <row r="105" s="22" customFormat="1" ht="16.5" customHeight="1"/>
    <row r="106" s="22" customFormat="1" ht="16.5" customHeight="1"/>
    <row r="107" s="22" customFormat="1" ht="16.5" customHeight="1"/>
    <row r="108" s="22" customFormat="1" ht="16.5" customHeight="1"/>
    <row r="109" s="22" customFormat="1" ht="16.5" customHeight="1"/>
    <row r="110" s="22" customFormat="1" ht="16.5" customHeight="1"/>
    <row r="111" s="22" customFormat="1" ht="16.5" customHeight="1"/>
    <row r="112" s="22" customFormat="1" ht="16.5" customHeight="1"/>
    <row r="113" s="22" customFormat="1" ht="16.5" customHeight="1"/>
    <row r="114" s="22" customFormat="1" ht="16.5" customHeight="1"/>
    <row r="115" s="22" customFormat="1" ht="16.5" customHeight="1"/>
    <row r="116" s="22" customFormat="1" ht="16.5" customHeight="1"/>
    <row r="117" s="22" customFormat="1" ht="16.5" customHeight="1"/>
    <row r="118" s="22" customFormat="1" ht="16.5" customHeight="1"/>
    <row r="119" s="22" customFormat="1" ht="16.5" customHeight="1"/>
    <row r="120" s="22" customFormat="1" ht="16.5" customHeight="1"/>
    <row r="121" s="22" customFormat="1" ht="16.5" customHeight="1"/>
    <row r="122" s="22" customFormat="1" ht="16.5" customHeight="1"/>
    <row r="123" s="22" customFormat="1" ht="16.5" customHeight="1"/>
    <row r="124" s="22" customFormat="1" ht="16.5" customHeight="1"/>
    <row r="125" s="22" customFormat="1" ht="16.5" customHeight="1"/>
    <row r="126" s="22" customFormat="1" ht="16.5" customHeight="1"/>
    <row r="127" s="22" customFormat="1" ht="16.5" customHeight="1"/>
    <row r="128" s="22" customFormat="1" ht="16.5" customHeight="1"/>
    <row r="129" s="22" customFormat="1" ht="16.5" customHeight="1"/>
    <row r="130" s="22" customFormat="1" ht="16.5" customHeight="1"/>
    <row r="131" s="22" customFormat="1" ht="16.5" customHeight="1"/>
    <row r="132" s="22" customFormat="1" ht="16.5" customHeight="1"/>
    <row r="133" s="22" customFormat="1" ht="16.5" customHeight="1"/>
    <row r="134" s="22" customFormat="1" ht="16.5" customHeight="1"/>
    <row r="135" s="22" customFormat="1" ht="16.5" customHeight="1"/>
    <row r="136" s="22" customFormat="1" ht="16.5" customHeight="1"/>
    <row r="137" s="22" customFormat="1" ht="16.5" customHeight="1"/>
    <row r="138" s="22" customFormat="1" ht="16.5" customHeight="1"/>
    <row r="139" s="22" customFormat="1" ht="16.5" customHeight="1"/>
    <row r="140" s="22" customFormat="1" ht="16.5" customHeight="1"/>
    <row r="141" s="22" customFormat="1" ht="16.5" customHeight="1"/>
    <row r="142" s="22" customFormat="1" ht="16.5" customHeight="1"/>
    <row r="143" s="22" customFormat="1" ht="16.5" customHeight="1"/>
    <row r="144" s="22" customFormat="1" ht="16.5" customHeight="1"/>
    <row r="145" s="22" customFormat="1" ht="16.5" customHeight="1"/>
    <row r="146" s="22" customFormat="1" ht="16.5" customHeight="1"/>
    <row r="147" s="22" customFormat="1" ht="16.5" customHeight="1"/>
    <row r="148" s="22" customFormat="1" ht="16.5" customHeight="1"/>
    <row r="149" s="22" customFormat="1" ht="16.5" customHeight="1"/>
    <row r="150" s="22" customFormat="1" ht="16.5" customHeight="1"/>
    <row r="151" s="22" customFormat="1" ht="16.5" customHeight="1"/>
    <row r="152" s="22" customFormat="1" ht="16.5" customHeight="1"/>
    <row r="153" s="22" customFormat="1" ht="16.5" customHeight="1"/>
    <row r="154" s="22" customFormat="1" ht="16.5" customHeight="1"/>
    <row r="155" s="22" customFormat="1" ht="16.5" customHeight="1"/>
    <row r="156" s="22" customFormat="1" ht="16.5" customHeight="1"/>
    <row r="157" s="22" customFormat="1" ht="16.5" customHeight="1"/>
    <row r="158" s="22" customFormat="1" ht="16.5" customHeight="1"/>
    <row r="159" s="22" customFormat="1" ht="16.5" customHeight="1"/>
    <row r="160" s="22" customFormat="1" ht="16.5" customHeight="1"/>
    <row r="161" s="22" customFormat="1" ht="16.5" customHeight="1"/>
    <row r="162" s="22" customFormat="1" ht="16.5" customHeight="1"/>
    <row r="163" s="22" customFormat="1" ht="16.5" customHeight="1"/>
    <row r="164" s="22" customFormat="1" ht="16.5" customHeight="1"/>
    <row r="165" s="22" customFormat="1" ht="16.5" customHeight="1"/>
    <row r="166" s="22" customFormat="1" ht="16.5" customHeight="1"/>
    <row r="167" s="22" customFormat="1" ht="16.5" customHeight="1"/>
    <row r="168" s="22" customFormat="1" ht="16.5" customHeight="1"/>
    <row r="169" s="22" customFormat="1" ht="16.5" customHeight="1"/>
    <row r="170" s="22" customFormat="1" ht="16.5" customHeight="1"/>
    <row r="171" s="22" customFormat="1" ht="16.5" customHeight="1"/>
    <row r="172" s="22" customFormat="1" ht="16.5" customHeight="1"/>
    <row r="173" s="22" customFormat="1" ht="16.5" customHeight="1"/>
    <row r="174" s="22" customFormat="1" ht="16.5" customHeight="1"/>
    <row r="175" s="22" customFormat="1" ht="16.5" customHeight="1"/>
    <row r="176" s="22" customFormat="1" ht="16.5" customHeight="1"/>
    <row r="177" s="22" customFormat="1" ht="16.5" customHeight="1"/>
    <row r="178" s="22" customFormat="1" ht="16.5" customHeight="1"/>
    <row r="179" s="22" customFormat="1" ht="16.5" customHeight="1"/>
    <row r="180" s="22" customFormat="1" ht="16.5" customHeight="1"/>
    <row r="181" s="22" customFormat="1" ht="16.5" customHeight="1"/>
    <row r="182" s="22" customFormat="1" ht="16.5" customHeight="1"/>
    <row r="183" s="22" customFormat="1" ht="16.5" customHeight="1"/>
    <row r="184" s="22" customFormat="1" ht="16.5" customHeight="1"/>
    <row r="185" s="22" customFormat="1" ht="16.5" customHeight="1"/>
    <row r="186" s="22" customFormat="1" ht="16.5" customHeight="1"/>
    <row r="187" s="22" customFormat="1" ht="16.5" customHeight="1"/>
    <row r="188" s="22" customFormat="1" ht="16.5" customHeight="1"/>
    <row r="189" s="22" customFormat="1" ht="16.5" customHeight="1"/>
    <row r="190" s="22" customFormat="1" ht="16.5" customHeight="1"/>
    <row r="191" s="22" customFormat="1" ht="16.5" customHeight="1"/>
    <row r="192" s="22" customFormat="1" ht="16.5" customHeight="1"/>
    <row r="193" s="22" customFormat="1" ht="16.5" customHeight="1"/>
    <row r="194" s="22" customFormat="1" ht="16.5" customHeight="1"/>
    <row r="195" s="22" customFormat="1" ht="16.5" customHeight="1"/>
    <row r="196" s="22" customFormat="1" ht="16.5" customHeight="1"/>
    <row r="197" s="22" customFormat="1" ht="16.5" customHeight="1"/>
    <row r="198" s="22" customFormat="1" ht="16.5" customHeight="1"/>
    <row r="199" s="22" customFormat="1" ht="16.5" customHeight="1"/>
    <row r="200" s="22" customFormat="1" ht="16.5" customHeight="1"/>
    <row r="201" s="22" customFormat="1" ht="16.5" customHeight="1"/>
    <row r="202" s="22" customFormat="1" ht="16.5" customHeight="1"/>
  </sheetData>
  <mergeCells count="5">
    <mergeCell ref="B18:B23"/>
    <mergeCell ref="B13:B17"/>
    <mergeCell ref="B4:B12"/>
    <mergeCell ref="F2:H2"/>
    <mergeCell ref="M2:R2"/>
  </mergeCells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9" location="JBAM_일반사항!A1" display="일반사항"/>
    <hyperlink ref="A14" location="JBAM_운용펀드!A1" display="운용펀드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N234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34.6640625" style="22" customWidth="1"/>
    <col min="4" max="5" width="21.109375" style="22" customWidth="1"/>
    <col min="6" max="6" width="13.33203125" style="22" customWidth="1"/>
    <col min="7" max="7" width="14.6640625" style="22" customWidth="1"/>
    <col min="8" max="37" width="9.77734375" style="22" customWidth="1"/>
    <col min="38" max="16384" width="8.88671875" style="22"/>
  </cols>
  <sheetData>
    <row r="1" spans="1:14" s="24" customFormat="1" ht="26.25">
      <c r="A1" s="25"/>
      <c r="B1" s="38" t="s">
        <v>938</v>
      </c>
      <c r="C1" s="38"/>
      <c r="D1" s="38"/>
      <c r="E1" s="38"/>
      <c r="F1" s="38"/>
      <c r="G1" s="38"/>
    </row>
    <row r="2" spans="1:14" s="26" customFormat="1" ht="17.25">
      <c r="A2" s="117" t="s">
        <v>717</v>
      </c>
      <c r="B2" s="120"/>
      <c r="C2" s="120"/>
      <c r="D2" s="120"/>
      <c r="E2" s="120"/>
      <c r="F2" s="120"/>
      <c r="G2" s="120"/>
    </row>
    <row r="3" spans="1:14" s="27" customFormat="1">
      <c r="A3" s="110"/>
      <c r="B3" s="471"/>
      <c r="C3" s="472" t="s">
        <v>932</v>
      </c>
      <c r="D3" s="472" t="s">
        <v>1029</v>
      </c>
      <c r="E3" s="472" t="s">
        <v>1030</v>
      </c>
      <c r="F3" s="472" t="s">
        <v>1031</v>
      </c>
      <c r="G3" s="472" t="s">
        <v>933</v>
      </c>
    </row>
    <row r="4" spans="1:14" s="29" customFormat="1">
      <c r="A4" s="113" t="s">
        <v>840</v>
      </c>
      <c r="C4" s="29" t="s">
        <v>1035</v>
      </c>
      <c r="D4" s="470" t="s">
        <v>1061</v>
      </c>
      <c r="E4" s="470" t="s">
        <v>1062</v>
      </c>
      <c r="F4" s="442">
        <v>95.09</v>
      </c>
      <c r="G4" s="470" t="s">
        <v>935</v>
      </c>
      <c r="H4" s="22"/>
      <c r="N4" s="442"/>
    </row>
    <row r="5" spans="1:14" s="29" customFormat="1">
      <c r="A5" s="113" t="s">
        <v>50</v>
      </c>
      <c r="C5" s="29" t="s">
        <v>1019</v>
      </c>
      <c r="D5" s="470" t="s">
        <v>1063</v>
      </c>
      <c r="E5" s="470" t="s">
        <v>1064</v>
      </c>
      <c r="F5" s="442">
        <v>22.9</v>
      </c>
      <c r="G5" s="470" t="s">
        <v>935</v>
      </c>
      <c r="H5" s="22"/>
      <c r="N5" s="442"/>
    </row>
    <row r="6" spans="1:14" s="29" customFormat="1">
      <c r="A6" s="113" t="s">
        <v>707</v>
      </c>
      <c r="C6" s="29" t="s">
        <v>1015</v>
      </c>
      <c r="D6" s="470" t="s">
        <v>1065</v>
      </c>
      <c r="E6" s="470" t="s">
        <v>1066</v>
      </c>
      <c r="F6" s="442">
        <v>162.33600000000001</v>
      </c>
      <c r="G6" s="470" t="s">
        <v>935</v>
      </c>
      <c r="H6" s="22"/>
      <c r="N6" s="442"/>
    </row>
    <row r="7" spans="1:14" s="29" customFormat="1">
      <c r="A7" s="111" t="s">
        <v>716</v>
      </c>
      <c r="C7" s="29" t="s">
        <v>1025</v>
      </c>
      <c r="D7" s="470" t="s">
        <v>1067</v>
      </c>
      <c r="E7" s="470" t="s">
        <v>1068</v>
      </c>
      <c r="F7" s="442">
        <v>1.07041192</v>
      </c>
      <c r="G7" s="470" t="s">
        <v>935</v>
      </c>
      <c r="H7" s="22"/>
      <c r="I7" s="22"/>
      <c r="N7" s="442"/>
    </row>
    <row r="8" spans="1:14" s="29" customFormat="1">
      <c r="A8" s="374" t="s">
        <v>813</v>
      </c>
      <c r="C8" s="29" t="s">
        <v>1013</v>
      </c>
      <c r="D8" s="470" t="s">
        <v>1069</v>
      </c>
      <c r="E8" s="470"/>
      <c r="F8" s="442">
        <v>143.66535587999999</v>
      </c>
      <c r="G8" s="470" t="s">
        <v>935</v>
      </c>
      <c r="H8" s="22"/>
      <c r="I8" s="22"/>
      <c r="N8" s="442"/>
    </row>
    <row r="9" spans="1:14" s="29" customFormat="1">
      <c r="A9" s="112" t="s">
        <v>708</v>
      </c>
      <c r="C9" s="29" t="s">
        <v>1016</v>
      </c>
      <c r="D9" s="470" t="s">
        <v>1070</v>
      </c>
      <c r="E9" s="470" t="s">
        <v>1071</v>
      </c>
      <c r="F9" s="442">
        <v>234</v>
      </c>
      <c r="G9" s="470" t="s">
        <v>935</v>
      </c>
      <c r="H9" s="22"/>
      <c r="I9" s="22"/>
      <c r="N9" s="442"/>
    </row>
    <row r="10" spans="1:14" s="29" customFormat="1">
      <c r="A10" s="112" t="s">
        <v>709</v>
      </c>
      <c r="C10" s="29" t="s">
        <v>1036</v>
      </c>
      <c r="D10" s="500" t="s">
        <v>1072</v>
      </c>
      <c r="E10" s="500" t="s">
        <v>1073</v>
      </c>
      <c r="F10" s="442">
        <v>490</v>
      </c>
      <c r="G10" s="470" t="s">
        <v>935</v>
      </c>
      <c r="H10" s="22"/>
      <c r="I10" s="22"/>
      <c r="N10" s="442"/>
    </row>
    <row r="11" spans="1:14" s="29" customFormat="1">
      <c r="A11" s="112" t="s">
        <v>710</v>
      </c>
      <c r="C11" s="29" t="s">
        <v>1037</v>
      </c>
      <c r="D11" s="470" t="s">
        <v>1074</v>
      </c>
      <c r="E11" s="470" t="s">
        <v>1075</v>
      </c>
      <c r="F11" s="442">
        <v>164</v>
      </c>
      <c r="G11" s="470" t="s">
        <v>935</v>
      </c>
      <c r="H11" s="22"/>
      <c r="I11" s="22"/>
      <c r="N11" s="442"/>
    </row>
    <row r="12" spans="1:14" s="29" customFormat="1">
      <c r="A12" s="112" t="s">
        <v>711</v>
      </c>
      <c r="C12" s="29" t="s">
        <v>1014</v>
      </c>
      <c r="D12" s="470" t="s">
        <v>1076</v>
      </c>
      <c r="E12" s="470" t="s">
        <v>1077</v>
      </c>
      <c r="F12" s="442">
        <v>270.09994803000001</v>
      </c>
      <c r="G12" s="470" t="s">
        <v>935</v>
      </c>
      <c r="H12" s="22"/>
      <c r="I12" s="22"/>
      <c r="N12" s="442"/>
    </row>
    <row r="13" spans="1:14" s="29" customFormat="1">
      <c r="A13" s="112" t="s">
        <v>936</v>
      </c>
      <c r="C13" s="29" t="s">
        <v>1022</v>
      </c>
      <c r="D13" s="470" t="s">
        <v>1078</v>
      </c>
      <c r="E13" s="470" t="s">
        <v>1079</v>
      </c>
      <c r="F13" s="442">
        <v>180</v>
      </c>
      <c r="G13" s="470" t="s">
        <v>935</v>
      </c>
      <c r="H13" s="22"/>
      <c r="I13" s="22"/>
      <c r="N13" s="442"/>
    </row>
    <row r="14" spans="1:14" s="29" customFormat="1">
      <c r="A14" s="373" t="s">
        <v>937</v>
      </c>
      <c r="C14" s="29" t="s">
        <v>1017</v>
      </c>
      <c r="D14" s="470" t="s">
        <v>1080</v>
      </c>
      <c r="E14" s="470" t="s">
        <v>1081</v>
      </c>
      <c r="F14" s="442">
        <v>16</v>
      </c>
      <c r="G14" s="470" t="s">
        <v>935</v>
      </c>
      <c r="H14" s="22"/>
      <c r="I14" s="22"/>
      <c r="N14" s="442"/>
    </row>
    <row r="15" spans="1:14" s="29" customFormat="1">
      <c r="A15" s="109"/>
      <c r="C15" s="29" t="s">
        <v>1023</v>
      </c>
      <c r="D15" s="470" t="s">
        <v>1082</v>
      </c>
      <c r="E15" s="500" t="s">
        <v>1079</v>
      </c>
      <c r="F15" s="442">
        <v>20</v>
      </c>
      <c r="G15" s="470" t="s">
        <v>935</v>
      </c>
      <c r="H15" s="22"/>
      <c r="I15" s="22"/>
      <c r="N15" s="442"/>
    </row>
    <row r="16" spans="1:14" s="29" customFormat="1">
      <c r="A16" s="109"/>
      <c r="C16" s="29" t="s">
        <v>1038</v>
      </c>
      <c r="D16" s="500" t="s">
        <v>1083</v>
      </c>
      <c r="E16" s="500" t="s">
        <v>1073</v>
      </c>
      <c r="F16" s="442">
        <v>310</v>
      </c>
      <c r="G16" s="470" t="s">
        <v>935</v>
      </c>
      <c r="H16" s="22"/>
      <c r="I16" s="477"/>
      <c r="N16" s="442"/>
    </row>
    <row r="17" spans="1:14" s="29" customFormat="1">
      <c r="A17" s="109"/>
      <c r="C17" s="29" t="s">
        <v>1039</v>
      </c>
      <c r="D17" s="470" t="s">
        <v>1084</v>
      </c>
      <c r="E17" s="470" t="s">
        <v>1085</v>
      </c>
      <c r="F17" s="442">
        <v>147</v>
      </c>
      <c r="G17" s="470" t="s">
        <v>935</v>
      </c>
      <c r="H17" s="22"/>
      <c r="I17" s="22"/>
      <c r="N17" s="442"/>
    </row>
    <row r="18" spans="1:14" s="29" customFormat="1">
      <c r="A18" s="109"/>
      <c r="C18" s="29" t="s">
        <v>1040</v>
      </c>
      <c r="D18" s="470" t="s">
        <v>1084</v>
      </c>
      <c r="E18" s="470" t="s">
        <v>1085</v>
      </c>
      <c r="F18" s="442">
        <v>147</v>
      </c>
      <c r="G18" s="470" t="s">
        <v>935</v>
      </c>
      <c r="H18" s="22"/>
      <c r="I18" s="22"/>
      <c r="N18" s="442"/>
    </row>
    <row r="19" spans="1:14" s="29" customFormat="1">
      <c r="A19" s="109"/>
      <c r="C19" s="29" t="s">
        <v>1010</v>
      </c>
      <c r="D19" s="500" t="s">
        <v>1086</v>
      </c>
      <c r="E19" s="470" t="s">
        <v>1087</v>
      </c>
      <c r="F19" s="442">
        <v>465.14249999999998</v>
      </c>
      <c r="G19" s="470" t="s">
        <v>935</v>
      </c>
      <c r="H19" s="22"/>
      <c r="I19" s="22"/>
      <c r="N19" s="442"/>
    </row>
    <row r="20" spans="1:14" s="29" customFormat="1">
      <c r="A20" s="109"/>
      <c r="C20" s="29" t="s">
        <v>1041</v>
      </c>
      <c r="D20" s="470" t="s">
        <v>1088</v>
      </c>
      <c r="E20" s="470" t="s">
        <v>1089</v>
      </c>
      <c r="F20" s="442">
        <v>864.31625331999999</v>
      </c>
      <c r="G20" s="470" t="s">
        <v>934</v>
      </c>
      <c r="H20" s="22"/>
      <c r="I20" s="22"/>
      <c r="N20" s="442"/>
    </row>
    <row r="21" spans="1:14" s="29" customFormat="1">
      <c r="A21" s="109"/>
      <c r="C21" s="29" t="s">
        <v>1042</v>
      </c>
      <c r="D21" s="470" t="s">
        <v>1090</v>
      </c>
      <c r="E21" s="470" t="s">
        <v>1091</v>
      </c>
      <c r="F21" s="442">
        <v>2337.98480965</v>
      </c>
      <c r="G21" s="470" t="s">
        <v>934</v>
      </c>
      <c r="H21" s="22"/>
      <c r="I21" s="22"/>
      <c r="N21" s="442"/>
    </row>
    <row r="22" spans="1:14" s="29" customFormat="1">
      <c r="A22" s="109"/>
      <c r="C22" s="29" t="s">
        <v>1043</v>
      </c>
      <c r="D22" s="470" t="s">
        <v>1088</v>
      </c>
      <c r="E22" s="470" t="s">
        <v>1092</v>
      </c>
      <c r="F22" s="442">
        <v>860.51179096999999</v>
      </c>
      <c r="G22" s="470" t="s">
        <v>934</v>
      </c>
      <c r="H22" s="22"/>
      <c r="I22" s="22"/>
      <c r="N22" s="442"/>
    </row>
    <row r="23" spans="1:14" s="29" customFormat="1">
      <c r="A23" s="109"/>
      <c r="C23" s="29" t="s">
        <v>1044</v>
      </c>
      <c r="D23" s="470" t="s">
        <v>1090</v>
      </c>
      <c r="E23" s="470" t="s">
        <v>1093</v>
      </c>
      <c r="F23" s="442">
        <v>2296.6116216800001</v>
      </c>
      <c r="G23" s="470" t="s">
        <v>934</v>
      </c>
      <c r="H23" s="22"/>
      <c r="I23" s="22"/>
      <c r="N23" s="442"/>
    </row>
    <row r="24" spans="1:14" s="29" customFormat="1">
      <c r="A24" s="109"/>
      <c r="C24" s="29" t="s">
        <v>1018</v>
      </c>
      <c r="D24" s="470" t="s">
        <v>1094</v>
      </c>
      <c r="E24" s="470" t="s">
        <v>1095</v>
      </c>
      <c r="F24" s="442">
        <v>387.93124089999998</v>
      </c>
      <c r="G24" s="470" t="s">
        <v>934</v>
      </c>
      <c r="H24" s="22"/>
      <c r="I24" s="22"/>
      <c r="N24" s="442"/>
    </row>
    <row r="25" spans="1:14" s="29" customFormat="1">
      <c r="A25" s="109"/>
      <c r="C25" s="29" t="s">
        <v>1024</v>
      </c>
      <c r="D25" s="470" t="s">
        <v>1096</v>
      </c>
      <c r="E25" s="470" t="s">
        <v>1097</v>
      </c>
      <c r="F25" s="442">
        <v>270.07036282000001</v>
      </c>
      <c r="G25" s="470" t="s">
        <v>934</v>
      </c>
      <c r="H25" s="22"/>
      <c r="I25" s="22"/>
      <c r="N25" s="442"/>
    </row>
    <row r="26" spans="1:14" s="29" customFormat="1">
      <c r="A26" s="109"/>
      <c r="C26" s="29" t="s">
        <v>1045</v>
      </c>
      <c r="D26" s="470" t="s">
        <v>1098</v>
      </c>
      <c r="E26" s="470" t="s">
        <v>1099</v>
      </c>
      <c r="F26" s="442">
        <v>580.77880145999995</v>
      </c>
      <c r="G26" s="470" t="s">
        <v>934</v>
      </c>
      <c r="H26" s="22"/>
      <c r="I26" s="22"/>
      <c r="N26" s="442"/>
    </row>
    <row r="27" spans="1:14" s="29" customFormat="1">
      <c r="A27" s="109"/>
      <c r="C27" s="29" t="s">
        <v>1046</v>
      </c>
      <c r="D27" s="470" t="s">
        <v>1098</v>
      </c>
      <c r="E27" s="470" t="s">
        <v>1099</v>
      </c>
      <c r="F27" s="442">
        <v>580.77880145999995</v>
      </c>
      <c r="G27" s="470" t="s">
        <v>934</v>
      </c>
      <c r="H27" s="22"/>
      <c r="I27" s="477"/>
      <c r="N27" s="442"/>
    </row>
    <row r="28" spans="1:14" s="29" customFormat="1">
      <c r="A28" s="109"/>
      <c r="C28" s="29" t="s">
        <v>1047</v>
      </c>
      <c r="D28" s="470" t="s">
        <v>1100</v>
      </c>
      <c r="E28" s="470" t="s">
        <v>1101</v>
      </c>
      <c r="F28" s="442">
        <v>408.6</v>
      </c>
      <c r="G28" s="470" t="s">
        <v>934</v>
      </c>
      <c r="H28" s="22"/>
      <c r="I28" s="477"/>
      <c r="N28" s="442"/>
    </row>
    <row r="29" spans="1:14" s="29" customFormat="1">
      <c r="A29" s="109"/>
      <c r="C29" s="29" t="s">
        <v>1020</v>
      </c>
      <c r="D29" s="470" t="s">
        <v>1102</v>
      </c>
      <c r="E29" s="470" t="s">
        <v>1103</v>
      </c>
      <c r="F29" s="442">
        <v>186</v>
      </c>
      <c r="G29" s="470" t="s">
        <v>934</v>
      </c>
      <c r="H29" s="22"/>
      <c r="I29" s="477"/>
      <c r="N29" s="442"/>
    </row>
    <row r="30" spans="1:14" s="29" customFormat="1">
      <c r="A30" s="109"/>
      <c r="C30" s="29" t="s">
        <v>1048</v>
      </c>
      <c r="D30" s="470" t="s">
        <v>1104</v>
      </c>
      <c r="E30" s="470"/>
      <c r="F30" s="442">
        <v>63.610611249999998</v>
      </c>
      <c r="G30" s="470" t="s">
        <v>934</v>
      </c>
      <c r="H30" s="22"/>
      <c r="I30" s="477"/>
      <c r="N30" s="442"/>
    </row>
    <row r="31" spans="1:14" s="29" customFormat="1">
      <c r="A31" s="109"/>
      <c r="C31" s="29" t="s">
        <v>1012</v>
      </c>
      <c r="D31" s="470" t="s">
        <v>1105</v>
      </c>
      <c r="E31" s="470" t="s">
        <v>1106</v>
      </c>
      <c r="F31" s="442">
        <v>212.03894697999999</v>
      </c>
      <c r="G31" s="470" t="s">
        <v>934</v>
      </c>
      <c r="H31" s="22"/>
      <c r="I31" s="477"/>
      <c r="N31" s="442"/>
    </row>
    <row r="32" spans="1:14" s="29" customFormat="1">
      <c r="A32" s="109"/>
      <c r="C32" s="29" t="s">
        <v>1049</v>
      </c>
      <c r="D32" s="470" t="s">
        <v>1107</v>
      </c>
      <c r="E32" s="470" t="s">
        <v>1108</v>
      </c>
      <c r="F32" s="442">
        <v>944.55200000000002</v>
      </c>
      <c r="G32" s="470" t="s">
        <v>934</v>
      </c>
      <c r="H32" s="22"/>
      <c r="I32" s="477"/>
      <c r="N32" s="442"/>
    </row>
    <row r="33" spans="1:14" s="29" customFormat="1">
      <c r="A33" s="109"/>
      <c r="C33" s="29" t="s">
        <v>1050</v>
      </c>
      <c r="D33" s="470" t="s">
        <v>1109</v>
      </c>
      <c r="E33" s="470" t="s">
        <v>1110</v>
      </c>
      <c r="F33" s="442">
        <v>100</v>
      </c>
      <c r="G33" s="470" t="s">
        <v>934</v>
      </c>
      <c r="H33" s="22"/>
      <c r="I33" s="477"/>
      <c r="N33" s="442"/>
    </row>
    <row r="34" spans="1:14" s="29" customFormat="1">
      <c r="A34" s="109"/>
      <c r="C34" s="29" t="s">
        <v>1051</v>
      </c>
      <c r="D34" s="470" t="s">
        <v>1107</v>
      </c>
      <c r="E34" s="470" t="s">
        <v>1108</v>
      </c>
      <c r="F34" s="442">
        <v>2834.5771199999999</v>
      </c>
      <c r="G34" s="470" t="s">
        <v>934</v>
      </c>
      <c r="H34" s="22"/>
      <c r="I34" s="477"/>
      <c r="N34" s="442"/>
    </row>
    <row r="35" spans="1:14" s="29" customFormat="1">
      <c r="A35" s="109"/>
      <c r="C35" s="29" t="s">
        <v>1052</v>
      </c>
      <c r="D35" s="470" t="s">
        <v>1111</v>
      </c>
      <c r="E35" s="470"/>
      <c r="F35" s="442">
        <v>60</v>
      </c>
      <c r="G35" s="470" t="s">
        <v>934</v>
      </c>
      <c r="H35" s="22"/>
      <c r="I35" s="477"/>
      <c r="N35" s="442"/>
    </row>
    <row r="36" spans="1:14" s="29" customFormat="1">
      <c r="A36" s="109"/>
      <c r="C36" s="29" t="s">
        <v>1053</v>
      </c>
      <c r="D36" s="470" t="s">
        <v>1086</v>
      </c>
      <c r="E36" s="470" t="s">
        <v>1112</v>
      </c>
      <c r="F36" s="442">
        <v>59.5</v>
      </c>
      <c r="G36" s="470" t="s">
        <v>934</v>
      </c>
      <c r="H36" s="22"/>
      <c r="I36" s="477"/>
      <c r="N36" s="442"/>
    </row>
    <row r="37" spans="1:14" s="29" customFormat="1">
      <c r="A37" s="109"/>
      <c r="C37" s="29" t="s">
        <v>1054</v>
      </c>
      <c r="D37" s="470" t="s">
        <v>1086</v>
      </c>
      <c r="E37" s="470" t="s">
        <v>1113</v>
      </c>
      <c r="F37" s="442">
        <v>65.417463870000006</v>
      </c>
      <c r="G37" s="470" t="s">
        <v>934</v>
      </c>
      <c r="H37" s="22"/>
      <c r="I37" s="477"/>
      <c r="N37" s="442"/>
    </row>
    <row r="38" spans="1:14" s="29" customFormat="1">
      <c r="A38" s="109"/>
      <c r="C38" s="29" t="s">
        <v>1011</v>
      </c>
      <c r="D38" s="470" t="s">
        <v>1114</v>
      </c>
      <c r="E38" s="470"/>
      <c r="F38" s="442">
        <v>305</v>
      </c>
      <c r="G38" s="470" t="s">
        <v>1021</v>
      </c>
      <c r="H38" s="22"/>
      <c r="I38" s="477"/>
      <c r="N38" s="442"/>
    </row>
    <row r="39" spans="1:14" s="29" customFormat="1">
      <c r="A39" s="109"/>
      <c r="C39" s="29" t="s">
        <v>1055</v>
      </c>
      <c r="D39" s="470" t="s">
        <v>1111</v>
      </c>
      <c r="E39" s="470"/>
      <c r="F39" s="442">
        <v>6.9307921099999996</v>
      </c>
      <c r="G39" s="470" t="s">
        <v>1028</v>
      </c>
      <c r="H39" s="22"/>
      <c r="I39" s="477"/>
      <c r="N39" s="442"/>
    </row>
    <row r="40" spans="1:14" s="29" customFormat="1">
      <c r="A40" s="109"/>
      <c r="C40" s="29" t="s">
        <v>1056</v>
      </c>
      <c r="D40" s="470" t="s">
        <v>1111</v>
      </c>
      <c r="E40" s="470"/>
      <c r="F40" s="442">
        <v>30.921930809999999</v>
      </c>
      <c r="G40" s="470" t="s">
        <v>1028</v>
      </c>
      <c r="H40" s="22"/>
      <c r="I40" s="477"/>
      <c r="N40" s="442"/>
    </row>
    <row r="41" spans="1:14" s="29" customFormat="1">
      <c r="A41" s="109"/>
      <c r="C41" s="29" t="s">
        <v>1057</v>
      </c>
      <c r="D41" s="470" t="s">
        <v>1111</v>
      </c>
      <c r="E41" s="470"/>
      <c r="F41" s="442">
        <v>31.5</v>
      </c>
      <c r="G41" s="470" t="s">
        <v>1028</v>
      </c>
      <c r="H41" s="22"/>
      <c r="I41" s="477"/>
      <c r="N41" s="442"/>
    </row>
    <row r="42" spans="1:14" s="29" customFormat="1">
      <c r="A42" s="109"/>
      <c r="C42" s="29" t="s">
        <v>1058</v>
      </c>
      <c r="D42" s="470" t="s">
        <v>1115</v>
      </c>
      <c r="E42" s="470"/>
      <c r="F42" s="442">
        <v>3.5</v>
      </c>
      <c r="G42" s="470" t="s">
        <v>1027</v>
      </c>
      <c r="H42" s="22"/>
      <c r="I42" s="477"/>
      <c r="N42" s="442"/>
    </row>
    <row r="43" spans="1:14" s="29" customFormat="1">
      <c r="A43" s="109"/>
      <c r="C43" s="29" t="s">
        <v>1059</v>
      </c>
      <c r="D43" s="470" t="s">
        <v>1115</v>
      </c>
      <c r="E43" s="470"/>
      <c r="F43" s="442">
        <v>30</v>
      </c>
      <c r="G43" s="470" t="s">
        <v>1027</v>
      </c>
      <c r="H43" s="22"/>
      <c r="I43" s="477"/>
      <c r="N43" s="442"/>
    </row>
    <row r="44" spans="1:14" s="29" customFormat="1">
      <c r="A44" s="109"/>
      <c r="C44" s="29" t="s">
        <v>1060</v>
      </c>
      <c r="D44" s="506">
        <v>42263</v>
      </c>
      <c r="E44" s="470"/>
      <c r="F44" s="442">
        <v>77.760000000000005</v>
      </c>
      <c r="G44" s="470" t="s">
        <v>1026</v>
      </c>
      <c r="H44" s="22"/>
      <c r="I44" s="477"/>
      <c r="N44" s="442"/>
    </row>
    <row r="45" spans="1:14" s="29" customFormat="1" ht="17.25" thickBot="1">
      <c r="A45" s="109"/>
      <c r="B45" s="473"/>
      <c r="C45" s="474" t="s">
        <v>918</v>
      </c>
      <c r="D45" s="475"/>
      <c r="E45" s="475"/>
      <c r="F45" s="501">
        <f>SUM(F4:F44)</f>
        <v>16467.196763109998</v>
      </c>
      <c r="G45" s="474"/>
      <c r="H45" s="22"/>
      <c r="I45" s="477"/>
      <c r="N45" s="442"/>
    </row>
    <row r="46" spans="1:14" s="29" customFormat="1">
      <c r="A46" s="109"/>
      <c r="H46" s="22"/>
      <c r="I46" s="477"/>
    </row>
    <row r="47" spans="1:14" s="29" customFormat="1">
      <c r="A47" s="109"/>
      <c r="B47" s="22"/>
      <c r="C47" s="1"/>
      <c r="D47" s="1"/>
      <c r="E47" s="1"/>
      <c r="F47" s="1"/>
      <c r="G47" s="1"/>
      <c r="H47" s="22"/>
      <c r="I47" s="477"/>
    </row>
    <row r="48" spans="1:14" s="29" customFormat="1">
      <c r="A48" s="109"/>
      <c r="B48" s="22"/>
      <c r="C48" s="1"/>
      <c r="D48" s="1"/>
      <c r="E48" s="1"/>
      <c r="F48" s="1"/>
      <c r="G48" s="1"/>
      <c r="H48" s="22"/>
      <c r="I48" s="477"/>
    </row>
    <row r="49" spans="1:9" s="29" customFormat="1">
      <c r="A49" s="109"/>
      <c r="B49" s="22"/>
      <c r="C49" s="22"/>
      <c r="D49" s="22"/>
      <c r="E49" s="22"/>
      <c r="F49" s="22"/>
      <c r="G49" s="22"/>
      <c r="H49" s="22"/>
      <c r="I49" s="477"/>
    </row>
    <row r="50" spans="1:9" s="29" customFormat="1">
      <c r="A50" s="109"/>
      <c r="B50" s="22"/>
      <c r="C50" s="22"/>
      <c r="D50" s="22"/>
      <c r="E50" s="22"/>
      <c r="F50" s="22"/>
      <c r="G50" s="22"/>
      <c r="H50" s="22"/>
      <c r="I50" s="477"/>
    </row>
    <row r="51" spans="1:9" s="29" customFormat="1">
      <c r="A51" s="109"/>
      <c r="B51" s="22"/>
      <c r="C51" s="22"/>
      <c r="G51" s="431"/>
      <c r="H51" s="22"/>
      <c r="I51" s="477"/>
    </row>
    <row r="52" spans="1:9" s="29" customFormat="1">
      <c r="A52" s="109"/>
      <c r="B52" s="22"/>
      <c r="C52" s="22"/>
      <c r="G52" s="431"/>
      <c r="H52" s="22"/>
      <c r="I52" s="477"/>
    </row>
    <row r="53" spans="1:9" s="29" customFormat="1">
      <c r="A53" s="109"/>
      <c r="B53" s="22"/>
      <c r="C53" s="22"/>
      <c r="G53" s="431"/>
      <c r="H53" s="22"/>
      <c r="I53" s="477"/>
    </row>
    <row r="54" spans="1:9" s="29" customFormat="1">
      <c r="A54" s="109"/>
      <c r="B54" s="22"/>
      <c r="C54" s="22"/>
      <c r="D54" s="22"/>
      <c r="E54" s="22"/>
      <c r="F54" s="22"/>
      <c r="G54" s="22"/>
      <c r="H54" s="22"/>
      <c r="I54" s="22"/>
    </row>
    <row r="55" spans="1:9" s="29" customFormat="1">
      <c r="A55" s="109"/>
      <c r="B55" s="22"/>
      <c r="C55" s="22"/>
      <c r="D55" s="22"/>
      <c r="E55" s="22"/>
      <c r="F55" s="22"/>
      <c r="G55" s="476"/>
    </row>
    <row r="56" spans="1:9" s="29" customFormat="1">
      <c r="A56" s="109"/>
      <c r="B56" s="22"/>
      <c r="C56" s="22"/>
      <c r="D56" s="22"/>
      <c r="E56" s="22"/>
      <c r="F56" s="22"/>
      <c r="G56" s="476"/>
    </row>
    <row r="57" spans="1:9" s="29" customFormat="1">
      <c r="A57" s="109"/>
      <c r="B57" s="22"/>
      <c r="C57" s="22"/>
      <c r="D57" s="22"/>
      <c r="E57" s="22"/>
      <c r="F57" s="22"/>
      <c r="G57" s="476"/>
    </row>
    <row r="58" spans="1:9" s="29" customFormat="1">
      <c r="A58" s="109"/>
      <c r="B58" s="22"/>
      <c r="C58" s="22"/>
      <c r="D58" s="22"/>
      <c r="E58" s="22"/>
      <c r="F58" s="22"/>
      <c r="G58" s="476"/>
    </row>
    <row r="59" spans="1:9" s="29" customFormat="1">
      <c r="A59" s="109"/>
      <c r="B59" s="22"/>
      <c r="C59" s="22"/>
      <c r="D59" s="22"/>
      <c r="E59" s="22"/>
      <c r="F59" s="22"/>
      <c r="G59" s="476"/>
    </row>
    <row r="60" spans="1:9" s="29" customFormat="1">
      <c r="A60" s="109"/>
      <c r="B60" s="22"/>
      <c r="C60" s="22"/>
      <c r="D60" s="22"/>
      <c r="E60" s="22"/>
      <c r="F60" s="22"/>
      <c r="G60" s="22"/>
    </row>
    <row r="61" spans="1:9" s="29" customFormat="1">
      <c r="A61" s="109"/>
      <c r="B61" s="22"/>
      <c r="C61" s="22"/>
      <c r="D61" s="22"/>
      <c r="E61" s="22"/>
      <c r="F61" s="22"/>
      <c r="G61" s="476"/>
    </row>
    <row r="62" spans="1:9" s="29" customFormat="1">
      <c r="A62" s="109"/>
      <c r="B62" s="22"/>
      <c r="C62" s="22"/>
      <c r="D62" s="22"/>
      <c r="E62" s="22"/>
      <c r="F62" s="22"/>
      <c r="G62" s="22"/>
    </row>
    <row r="63" spans="1:9" s="29" customFormat="1">
      <c r="A63" s="109"/>
      <c r="B63" s="22"/>
      <c r="C63" s="22"/>
      <c r="D63" s="477"/>
      <c r="E63" s="477"/>
      <c r="F63" s="477"/>
      <c r="G63" s="476"/>
    </row>
    <row r="64" spans="1:9" s="29" customFormat="1">
      <c r="A64" s="109"/>
      <c r="B64" s="22"/>
      <c r="C64" s="22"/>
      <c r="D64" s="22"/>
      <c r="E64" s="22"/>
      <c r="F64" s="22"/>
      <c r="G64" s="476"/>
    </row>
    <row r="65" spans="1:7">
      <c r="A65" s="22"/>
      <c r="G65" s="476"/>
    </row>
    <row r="66" spans="1:7">
      <c r="A66" s="22"/>
      <c r="D66" s="477"/>
      <c r="E66" s="477"/>
      <c r="F66" s="477"/>
    </row>
    <row r="67" spans="1:7">
      <c r="A67" s="22"/>
    </row>
    <row r="68" spans="1:7">
      <c r="A68" s="22"/>
      <c r="G68" s="476"/>
    </row>
    <row r="69" spans="1:7">
      <c r="A69" s="22"/>
      <c r="G69" s="476"/>
    </row>
    <row r="70" spans="1:7">
      <c r="A70" s="22"/>
      <c r="D70" s="477"/>
      <c r="E70" s="477"/>
      <c r="F70" s="477"/>
      <c r="G70" s="476"/>
    </row>
    <row r="71" spans="1:7">
      <c r="A71" s="22"/>
    </row>
    <row r="72" spans="1:7">
      <c r="A72" s="22"/>
    </row>
    <row r="73" spans="1:7">
      <c r="A73" s="22"/>
    </row>
    <row r="74" spans="1:7">
      <c r="A74" s="22"/>
    </row>
    <row r="75" spans="1:7">
      <c r="A75" s="22"/>
    </row>
    <row r="76" spans="1:7">
      <c r="A76" s="22"/>
    </row>
    <row r="77" spans="1:7">
      <c r="A77" s="22"/>
    </row>
    <row r="78" spans="1:7">
      <c r="A78" s="22"/>
    </row>
    <row r="79" spans="1:7">
      <c r="A79" s="22"/>
    </row>
    <row r="80" spans="1:7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</sheetData>
  <phoneticPr fontId="52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</hyperlinks>
  <pageMargins left="0.7" right="0.7" top="0.75" bottom="0.75" header="0.3" footer="0.3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-0.499984740745262"/>
    <pageSetUpPr fitToPage="1"/>
  </sheetPr>
  <dimension ref="A1:S197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7" width="9.77734375" style="6" customWidth="1"/>
    <col min="8" max="8" width="2.77734375" style="6" customWidth="1"/>
    <col min="9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9" s="4" customFormat="1" ht="26.25" customHeight="1">
      <c r="A1" s="19"/>
      <c r="B1" s="21" t="s">
        <v>831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s="9" customFormat="1" ht="24" customHeight="1">
      <c r="A2" s="117" t="s">
        <v>717</v>
      </c>
      <c r="B2" s="120"/>
      <c r="C2" s="120"/>
      <c r="D2" s="121"/>
      <c r="E2" s="517" t="s">
        <v>1002</v>
      </c>
      <c r="F2" s="517"/>
      <c r="G2" s="517"/>
      <c r="H2" s="121"/>
      <c r="I2" s="121"/>
      <c r="J2" s="121"/>
      <c r="K2" s="121"/>
      <c r="L2" s="121"/>
      <c r="M2" s="517" t="s">
        <v>1003</v>
      </c>
      <c r="N2" s="517"/>
      <c r="O2" s="517"/>
      <c r="P2" s="517"/>
      <c r="Q2" s="517"/>
      <c r="R2" s="517"/>
    </row>
    <row r="3" spans="1:19" s="14" customFormat="1" ht="16.5" customHeight="1">
      <c r="A3" s="110"/>
      <c r="B3" s="239" t="s">
        <v>721</v>
      </c>
      <c r="C3" s="239"/>
      <c r="D3" s="12"/>
      <c r="E3" s="158" t="s">
        <v>36</v>
      </c>
      <c r="F3" s="158" t="s">
        <v>37</v>
      </c>
      <c r="G3" s="158" t="s">
        <v>870</v>
      </c>
      <c r="H3" s="6"/>
      <c r="I3" s="158" t="s">
        <v>858</v>
      </c>
      <c r="J3" s="158" t="s">
        <v>45</v>
      </c>
      <c r="K3" s="158" t="s">
        <v>31</v>
      </c>
      <c r="L3" s="158" t="s">
        <v>32</v>
      </c>
      <c r="M3" s="158" t="s">
        <v>33</v>
      </c>
      <c r="N3" s="158" t="s">
        <v>34</v>
      </c>
      <c r="O3" s="158" t="s">
        <v>49</v>
      </c>
      <c r="P3" s="158" t="s">
        <v>871</v>
      </c>
      <c r="Q3" s="158" t="s">
        <v>994</v>
      </c>
      <c r="R3" s="158" t="s">
        <v>995</v>
      </c>
    </row>
    <row r="4" spans="1:19" s="9" customFormat="1" ht="16.5" customHeight="1">
      <c r="A4" s="374" t="s">
        <v>828</v>
      </c>
      <c r="B4" s="423" t="s">
        <v>869</v>
      </c>
      <c r="C4" s="423"/>
      <c r="D4" s="12"/>
      <c r="E4" s="424">
        <v>161861.01999999999</v>
      </c>
      <c r="F4" s="424">
        <v>355074.08</v>
      </c>
      <c r="G4" s="424">
        <v>398111.76</v>
      </c>
      <c r="H4" s="159"/>
      <c r="I4" s="424">
        <v>174252.27</v>
      </c>
      <c r="J4" s="424">
        <v>182347.03</v>
      </c>
      <c r="K4" s="424">
        <v>186621.12</v>
      </c>
      <c r="L4" s="424">
        <v>355074.08</v>
      </c>
      <c r="M4" s="424">
        <v>361773.89</v>
      </c>
      <c r="N4" s="424">
        <v>373683.24</v>
      </c>
      <c r="O4" s="424">
        <v>381958.37</v>
      </c>
      <c r="P4" s="424">
        <v>398111.76</v>
      </c>
      <c r="Q4" s="424">
        <v>410051.74938876001</v>
      </c>
      <c r="R4" s="424">
        <v>425112.03</v>
      </c>
    </row>
    <row r="5" spans="1:19" s="9" customFormat="1" ht="16.5" customHeight="1">
      <c r="A5" s="112" t="s">
        <v>703</v>
      </c>
      <c r="B5" s="12" t="s">
        <v>859</v>
      </c>
      <c r="C5" s="12"/>
      <c r="D5" s="12"/>
      <c r="E5" s="159">
        <v>123662.98999999999</v>
      </c>
      <c r="F5" s="159">
        <v>272214.87</v>
      </c>
      <c r="G5" s="159">
        <v>316704.45565778995</v>
      </c>
      <c r="H5" s="159"/>
      <c r="I5" s="159">
        <v>130524.84</v>
      </c>
      <c r="J5" s="159">
        <v>139586.14000000001</v>
      </c>
      <c r="K5" s="159">
        <v>145772.38</v>
      </c>
      <c r="L5" s="159">
        <v>272214.87</v>
      </c>
      <c r="M5" s="159">
        <v>281354.94</v>
      </c>
      <c r="N5" s="159">
        <v>291240.30608225998</v>
      </c>
      <c r="O5" s="159">
        <v>303745.70760669</v>
      </c>
      <c r="P5" s="159">
        <v>316704.45565778995</v>
      </c>
      <c r="Q5" s="159">
        <v>329374.04053418001</v>
      </c>
      <c r="R5" s="159">
        <v>340789.05941039999</v>
      </c>
    </row>
    <row r="6" spans="1:19" s="10" customFormat="1" ht="16.5" customHeight="1">
      <c r="A6" s="112" t="s">
        <v>704</v>
      </c>
      <c r="B6" s="12"/>
      <c r="C6" s="16" t="s">
        <v>860</v>
      </c>
      <c r="D6" s="16"/>
      <c r="E6" s="164">
        <v>88119.59</v>
      </c>
      <c r="F6" s="164">
        <v>102102.57</v>
      </c>
      <c r="G6" s="164">
        <v>110211.02</v>
      </c>
      <c r="H6" s="164"/>
      <c r="I6" s="164">
        <v>91953</v>
      </c>
      <c r="J6" s="164">
        <v>96764.66</v>
      </c>
      <c r="K6" s="164">
        <v>100208.57</v>
      </c>
      <c r="L6" s="164">
        <v>102102.57</v>
      </c>
      <c r="M6" s="164">
        <v>104213.96</v>
      </c>
      <c r="N6" s="164">
        <v>104443.03</v>
      </c>
      <c r="O6" s="164">
        <v>107908.01999999999</v>
      </c>
      <c r="P6" s="164">
        <v>110211.02</v>
      </c>
      <c r="Q6" s="164">
        <v>110922.13</v>
      </c>
      <c r="R6" s="164">
        <v>113119.96</v>
      </c>
    </row>
    <row r="7" spans="1:19" s="14" customFormat="1" ht="16.5" customHeight="1">
      <c r="A7" s="373" t="s">
        <v>819</v>
      </c>
      <c r="B7" s="12"/>
      <c r="C7" s="16" t="s">
        <v>861</v>
      </c>
      <c r="D7" s="16"/>
      <c r="E7" s="164">
        <v>135325</v>
      </c>
      <c r="F7" s="164">
        <v>124557</v>
      </c>
      <c r="G7" s="164">
        <v>149844.40565695</v>
      </c>
      <c r="H7" s="164"/>
      <c r="I7" s="164">
        <v>136567</v>
      </c>
      <c r="J7" s="164">
        <v>131850</v>
      </c>
      <c r="K7" s="164">
        <v>127691</v>
      </c>
      <c r="L7" s="164">
        <v>124557</v>
      </c>
      <c r="M7" s="164">
        <v>129488</v>
      </c>
      <c r="N7" s="164">
        <v>135657.78999999998</v>
      </c>
      <c r="O7" s="164">
        <v>141280.51999999999</v>
      </c>
      <c r="P7" s="164">
        <v>149844.40565695</v>
      </c>
      <c r="Q7" s="164">
        <v>159683.25</v>
      </c>
      <c r="R7" s="164">
        <v>165846.24</v>
      </c>
    </row>
    <row r="8" spans="1:19" s="14" customFormat="1" ht="16.5" customHeight="1">
      <c r="A8" s="112" t="s">
        <v>702</v>
      </c>
      <c r="B8" s="79"/>
      <c r="C8" s="36" t="s">
        <v>862</v>
      </c>
      <c r="D8" s="16"/>
      <c r="E8" s="177">
        <v>35543.4</v>
      </c>
      <c r="F8" s="177">
        <v>45555.3</v>
      </c>
      <c r="G8" s="177">
        <v>56649.030000839994</v>
      </c>
      <c r="H8" s="164"/>
      <c r="I8" s="177">
        <v>38571.839999999997</v>
      </c>
      <c r="J8" s="177">
        <v>42821.48</v>
      </c>
      <c r="K8" s="177">
        <v>45563.81</v>
      </c>
      <c r="L8" s="177">
        <v>45555.3</v>
      </c>
      <c r="M8" s="177">
        <v>47652.98</v>
      </c>
      <c r="N8" s="177">
        <v>51139.486082260002</v>
      </c>
      <c r="O8" s="177">
        <v>54557.167606690011</v>
      </c>
      <c r="P8" s="177">
        <v>56649.030000839994</v>
      </c>
      <c r="Q8" s="177">
        <v>58768.660534180002</v>
      </c>
      <c r="R8" s="177">
        <v>61822.8594104</v>
      </c>
    </row>
    <row r="9" spans="1:19" s="14" customFormat="1" ht="16.5" customHeight="1">
      <c r="A9" s="112" t="s">
        <v>986</v>
      </c>
      <c r="B9" s="12" t="s">
        <v>863</v>
      </c>
      <c r="C9" s="12"/>
      <c r="D9" s="12"/>
      <c r="E9" s="159">
        <v>120079.26999999999</v>
      </c>
      <c r="F9" s="159">
        <v>261625.72999999998</v>
      </c>
      <c r="G9" s="159">
        <v>307007.86577607004</v>
      </c>
      <c r="H9" s="159"/>
      <c r="I9" s="159">
        <v>123677.40912271</v>
      </c>
      <c r="J9" s="159">
        <v>135993.63</v>
      </c>
      <c r="K9" s="159">
        <v>142335.87</v>
      </c>
      <c r="L9" s="159">
        <v>261625.72999999998</v>
      </c>
      <c r="M9" s="159">
        <v>271529.25</v>
      </c>
      <c r="N9" s="159">
        <v>280871.17907485995</v>
      </c>
      <c r="O9" s="159">
        <v>293729.90049711004</v>
      </c>
      <c r="P9" s="159">
        <v>307007.86577607004</v>
      </c>
      <c r="Q9" s="159">
        <v>318963.38559828</v>
      </c>
      <c r="R9" s="159">
        <v>330794.18654353998</v>
      </c>
    </row>
    <row r="10" spans="1:19" s="14" customFormat="1" ht="16.5" customHeight="1">
      <c r="A10" s="113" t="s">
        <v>50</v>
      </c>
      <c r="B10" s="16"/>
      <c r="C10" s="16" t="s">
        <v>866</v>
      </c>
      <c r="D10" s="12"/>
      <c r="E10" s="164">
        <v>84535.87</v>
      </c>
      <c r="F10" s="164">
        <v>98672.43</v>
      </c>
      <c r="G10" s="164">
        <v>106271.91</v>
      </c>
      <c r="H10" s="164"/>
      <c r="I10" s="164">
        <v>88596</v>
      </c>
      <c r="J10" s="164">
        <v>93172.15</v>
      </c>
      <c r="K10" s="164">
        <v>96772.06</v>
      </c>
      <c r="L10" s="164">
        <v>98672.43</v>
      </c>
      <c r="M10" s="164">
        <v>100772.27</v>
      </c>
      <c r="N10" s="164">
        <v>101096.22</v>
      </c>
      <c r="O10" s="164">
        <v>104134.27</v>
      </c>
      <c r="P10" s="164">
        <v>106271.91</v>
      </c>
      <c r="Q10" s="164">
        <v>107106.43</v>
      </c>
      <c r="R10" s="164">
        <v>109392.82</v>
      </c>
    </row>
    <row r="11" spans="1:19" s="14" customFormat="1" ht="16.5" customHeight="1">
      <c r="A11" s="113" t="s">
        <v>51</v>
      </c>
      <c r="B11" s="16"/>
      <c r="C11" s="16" t="s">
        <v>867</v>
      </c>
      <c r="D11" s="12"/>
      <c r="E11" s="164">
        <v>125759</v>
      </c>
      <c r="F11" s="164">
        <v>117398</v>
      </c>
      <c r="G11" s="164">
        <v>144086.92577523002</v>
      </c>
      <c r="H11" s="164"/>
      <c r="I11" s="164">
        <v>126137</v>
      </c>
      <c r="J11" s="164">
        <v>122823</v>
      </c>
      <c r="K11" s="164">
        <v>119649</v>
      </c>
      <c r="L11" s="164">
        <v>117398</v>
      </c>
      <c r="M11" s="164">
        <v>123104</v>
      </c>
      <c r="N11" s="164">
        <v>128635.47299259999</v>
      </c>
      <c r="O11" s="164">
        <v>135038.46289041999</v>
      </c>
      <c r="P11" s="164">
        <v>144086.92577523002</v>
      </c>
      <c r="Q11" s="164">
        <v>153088.29506410001</v>
      </c>
      <c r="R11" s="164">
        <v>159578.50713314</v>
      </c>
    </row>
    <row r="12" spans="1:19" s="7" customFormat="1" ht="16.5" customHeight="1">
      <c r="A12" s="113" t="s">
        <v>692</v>
      </c>
      <c r="B12" s="425"/>
      <c r="C12" s="425" t="s">
        <v>868</v>
      </c>
      <c r="D12" s="16"/>
      <c r="E12" s="426">
        <v>35543.4</v>
      </c>
      <c r="F12" s="426">
        <v>45555.3</v>
      </c>
      <c r="G12" s="426">
        <v>56649.030000839994</v>
      </c>
      <c r="H12" s="164"/>
      <c r="I12" s="426">
        <v>35081.40912271</v>
      </c>
      <c r="J12" s="426">
        <v>42821.48</v>
      </c>
      <c r="K12" s="426">
        <v>45563.81</v>
      </c>
      <c r="L12" s="426">
        <v>45555.3</v>
      </c>
      <c r="M12" s="426">
        <v>47652.98</v>
      </c>
      <c r="N12" s="426">
        <v>51139.486082260002</v>
      </c>
      <c r="O12" s="426">
        <v>54557.167606690011</v>
      </c>
      <c r="P12" s="426">
        <v>56649.030000839994</v>
      </c>
      <c r="Q12" s="426">
        <v>58768.660534180002</v>
      </c>
      <c r="R12" s="426">
        <v>61822.8594104</v>
      </c>
      <c r="S12" s="14"/>
    </row>
    <row r="13" spans="1:19" s="7" customFormat="1" ht="16.5" customHeight="1">
      <c r="A13" s="111" t="s">
        <v>693</v>
      </c>
      <c r="B13" s="12" t="s">
        <v>864</v>
      </c>
      <c r="C13" s="12"/>
      <c r="D13" s="16"/>
      <c r="E13" s="159">
        <v>101052.5</v>
      </c>
      <c r="F13" s="159">
        <v>246227.5</v>
      </c>
      <c r="G13" s="159">
        <v>283992.12469776999</v>
      </c>
      <c r="H13" s="159"/>
      <c r="I13" s="159">
        <v>111051</v>
      </c>
      <c r="J13" s="159">
        <v>111212.68</v>
      </c>
      <c r="K13" s="159">
        <v>114140.92</v>
      </c>
      <c r="L13" s="159">
        <v>246227.5</v>
      </c>
      <c r="M13" s="159">
        <v>252179.33000000002</v>
      </c>
      <c r="N13" s="159">
        <v>263593.68012263003</v>
      </c>
      <c r="O13" s="159">
        <v>269203.63306344999</v>
      </c>
      <c r="P13" s="159">
        <v>283992.12469776999</v>
      </c>
      <c r="Q13" s="159">
        <v>290407.26636852004</v>
      </c>
      <c r="R13" s="159">
        <v>305814.63233368</v>
      </c>
    </row>
    <row r="14" spans="1:19" s="7" customFormat="1" ht="16.5" customHeight="1">
      <c r="A14" s="114"/>
      <c r="B14" s="12"/>
      <c r="C14" s="16" t="s">
        <v>860</v>
      </c>
      <c r="D14" s="16"/>
      <c r="E14" s="164">
        <v>101052.5</v>
      </c>
      <c r="F14" s="164">
        <v>109026.49999999999</v>
      </c>
      <c r="G14" s="164">
        <v>116770.98999999999</v>
      </c>
      <c r="H14" s="164"/>
      <c r="I14" s="164">
        <v>111051</v>
      </c>
      <c r="J14" s="164">
        <v>111212.68</v>
      </c>
      <c r="K14" s="164">
        <v>114140.92</v>
      </c>
      <c r="L14" s="164">
        <v>109026.49999999999</v>
      </c>
      <c r="M14" s="164">
        <v>110638.33</v>
      </c>
      <c r="N14" s="164">
        <v>115897.28</v>
      </c>
      <c r="O14" s="164">
        <v>116469.18000000001</v>
      </c>
      <c r="P14" s="164">
        <v>116770.98999999999</v>
      </c>
      <c r="Q14" s="164">
        <v>118830.3</v>
      </c>
      <c r="R14" s="164">
        <v>123123.1</v>
      </c>
    </row>
    <row r="15" spans="1:19" s="7" customFormat="1" ht="16.5" customHeight="1">
      <c r="A15" s="114"/>
      <c r="B15" s="79"/>
      <c r="C15" s="36" t="s">
        <v>861</v>
      </c>
      <c r="D15" s="16"/>
      <c r="E15" s="177">
        <v>144227</v>
      </c>
      <c r="F15" s="177">
        <v>137201</v>
      </c>
      <c r="G15" s="177">
        <v>167221.13469777003</v>
      </c>
      <c r="H15" s="164"/>
      <c r="I15" s="177">
        <v>145299</v>
      </c>
      <c r="J15" s="177">
        <v>143216</v>
      </c>
      <c r="K15" s="177">
        <v>137374</v>
      </c>
      <c r="L15" s="177">
        <v>137201</v>
      </c>
      <c r="M15" s="177">
        <v>141541</v>
      </c>
      <c r="N15" s="177">
        <v>147696.40012263003</v>
      </c>
      <c r="O15" s="177">
        <v>152734.45306344997</v>
      </c>
      <c r="P15" s="177">
        <v>167221.13469777003</v>
      </c>
      <c r="Q15" s="177">
        <v>171576.96636852005</v>
      </c>
      <c r="R15" s="177">
        <v>182691.53233367999</v>
      </c>
    </row>
    <row r="16" spans="1:19" s="7" customFormat="1" ht="16.5" customHeight="1">
      <c r="A16" s="109"/>
      <c r="B16" s="12" t="s">
        <v>865</v>
      </c>
      <c r="C16" s="12"/>
      <c r="D16" s="16"/>
      <c r="E16" s="159">
        <v>92567.7</v>
      </c>
      <c r="F16" s="159">
        <v>225211.21</v>
      </c>
      <c r="G16" s="159">
        <v>262805.11552706</v>
      </c>
      <c r="H16" s="159"/>
      <c r="I16" s="159">
        <v>99666</v>
      </c>
      <c r="J16" s="159">
        <v>102492.79</v>
      </c>
      <c r="K16" s="159">
        <v>106321.39</v>
      </c>
      <c r="L16" s="159">
        <v>225211.21</v>
      </c>
      <c r="M16" s="159">
        <v>231955.03</v>
      </c>
      <c r="N16" s="159">
        <v>243868.85464583003</v>
      </c>
      <c r="O16" s="159">
        <v>247228.77269377999</v>
      </c>
      <c r="P16" s="159">
        <v>262805.11552706</v>
      </c>
      <c r="Q16" s="159">
        <v>269354.34017076006</v>
      </c>
      <c r="R16" s="159">
        <v>285006.60005573998</v>
      </c>
    </row>
    <row r="17" spans="1:18" s="7" customFormat="1" ht="16.5" customHeight="1">
      <c r="A17" s="109"/>
      <c r="B17" s="16"/>
      <c r="C17" s="16" t="s">
        <v>866</v>
      </c>
      <c r="D17" s="16"/>
      <c r="E17" s="164">
        <v>92567.7</v>
      </c>
      <c r="F17" s="164">
        <v>102273.20999999999</v>
      </c>
      <c r="G17" s="164">
        <v>111184.82999999999</v>
      </c>
      <c r="H17" s="164"/>
      <c r="I17" s="164">
        <v>99666</v>
      </c>
      <c r="J17" s="164">
        <v>102492.79</v>
      </c>
      <c r="K17" s="164">
        <v>106321.39</v>
      </c>
      <c r="L17" s="164">
        <v>102273.20999999999</v>
      </c>
      <c r="M17" s="164">
        <v>106872.03</v>
      </c>
      <c r="N17" s="164">
        <v>111363.95000000001</v>
      </c>
      <c r="O17" s="164">
        <v>110711.47</v>
      </c>
      <c r="P17" s="164">
        <v>111184.82999999999</v>
      </c>
      <c r="Q17" s="164">
        <v>112887.90000000001</v>
      </c>
      <c r="R17" s="164">
        <v>117121.55000000002</v>
      </c>
    </row>
    <row r="18" spans="1:18" s="7" customFormat="1" ht="16.5" customHeight="1" thickBot="1">
      <c r="A18" s="109"/>
      <c r="B18" s="36"/>
      <c r="C18" s="36" t="s">
        <v>867</v>
      </c>
      <c r="D18" s="16"/>
      <c r="E18" s="177">
        <v>130857</v>
      </c>
      <c r="F18" s="177">
        <v>122938</v>
      </c>
      <c r="G18" s="177">
        <v>151620.28552706001</v>
      </c>
      <c r="H18" s="164"/>
      <c r="I18" s="177">
        <v>132309</v>
      </c>
      <c r="J18" s="177">
        <v>130383</v>
      </c>
      <c r="K18" s="177">
        <v>124880</v>
      </c>
      <c r="L18" s="177">
        <v>122938</v>
      </c>
      <c r="M18" s="177">
        <v>125083</v>
      </c>
      <c r="N18" s="177">
        <v>132504.90464583001</v>
      </c>
      <c r="O18" s="177">
        <v>136517.30269377999</v>
      </c>
      <c r="P18" s="177">
        <v>151620.28552706001</v>
      </c>
      <c r="Q18" s="177">
        <v>156466.44017076003</v>
      </c>
      <c r="R18" s="177">
        <v>167885.05005573999</v>
      </c>
    </row>
    <row r="19" spans="1:18" ht="16.5" customHeight="1">
      <c r="B19" s="157"/>
      <c r="C19" s="157"/>
      <c r="D19" s="108"/>
      <c r="E19" s="236"/>
      <c r="F19" s="236"/>
      <c r="G19" s="236"/>
      <c r="H19" s="236"/>
      <c r="I19" s="237"/>
      <c r="J19" s="237"/>
      <c r="K19" s="237"/>
      <c r="L19" s="237"/>
      <c r="M19" s="237"/>
      <c r="N19" s="237"/>
      <c r="O19" s="237"/>
      <c r="P19" s="237"/>
      <c r="Q19" s="237"/>
      <c r="R19" s="237"/>
    </row>
    <row r="20" spans="1:18" ht="16.5" customHeight="1">
      <c r="B20" s="63" t="s">
        <v>46</v>
      </c>
      <c r="C20" s="63"/>
    </row>
    <row r="21" spans="1:18" ht="16.5" customHeight="1">
      <c r="B21" s="63" t="s">
        <v>47</v>
      </c>
      <c r="C21" s="63"/>
    </row>
    <row r="22" spans="1:18" ht="16.5" customHeight="1">
      <c r="K22" s="422">
        <f t="shared" ref="K22:L22" si="0">K10+K11</f>
        <v>216421.06</v>
      </c>
      <c r="L22" s="422">
        <f t="shared" si="0"/>
        <v>216070.43</v>
      </c>
      <c r="M22" s="422"/>
      <c r="N22" s="422"/>
      <c r="O22" s="422"/>
      <c r="P22" s="422"/>
      <c r="Q22" s="422"/>
      <c r="R22" s="422"/>
    </row>
    <row r="23" spans="1:18" ht="16.5" customHeight="1">
      <c r="K23" s="6">
        <f>+K22/10000</f>
        <v>21.642105999999998</v>
      </c>
      <c r="L23" s="6">
        <f t="shared" ref="L23" si="1">+L22/10000</f>
        <v>21.607043000000001</v>
      </c>
    </row>
    <row r="24" spans="1:18" ht="16.5" customHeight="1"/>
    <row r="25" spans="1:18" ht="16.5" customHeight="1"/>
    <row r="26" spans="1:18" ht="16.5" customHeight="1"/>
    <row r="27" spans="1:18" ht="16.5" customHeight="1"/>
    <row r="28" spans="1:18" ht="16.5" customHeight="1"/>
    <row r="29" spans="1:18" ht="16.5" customHeight="1">
      <c r="L29" s="430"/>
    </row>
    <row r="30" spans="1:18" ht="16.5" customHeight="1"/>
    <row r="31" spans="1:18" ht="16.5" customHeight="1"/>
    <row r="32" spans="1:18" ht="16.5" customHeight="1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6.5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 ht="16.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6.5" customHeight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 ht="16.5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 ht="16.5" customHeight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 ht="16.5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4:18" ht="16.5" customHeight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4:18" ht="16.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4:18" ht="16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4:18" ht="16.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4:18" ht="16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4:18" ht="16.5" customHeight="1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4:18" ht="16.5" customHeight="1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4:18" ht="16.5" customHeight="1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6.5" customHeight="1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2">
    <mergeCell ref="E2:G2"/>
    <mergeCell ref="M2:R2"/>
  </mergeCells>
  <phoneticPr fontId="52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-0.499984740745262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22" customWidth="1"/>
    <col min="3" max="3" width="21.77734375" style="22" customWidth="1"/>
    <col min="4" max="4" width="2.77734375" style="23" customWidth="1"/>
    <col min="5" max="7" width="9.77734375" style="23" customWidth="1"/>
    <col min="8" max="8" width="2.77734375" style="22" customWidth="1"/>
    <col min="9" max="12" width="9.77734375" style="23" hidden="1" customWidth="1"/>
    <col min="13" max="18" width="9.77734375" style="23" customWidth="1"/>
    <col min="19" max="47" width="9.77734375" style="22" customWidth="1"/>
    <col min="48" max="16384" width="8.88671875" style="22"/>
  </cols>
  <sheetData>
    <row r="1" spans="1:18" s="24" customFormat="1" ht="26.25" customHeight="1">
      <c r="A1" s="25"/>
      <c r="B1" s="38" t="s">
        <v>832</v>
      </c>
      <c r="C1" s="38"/>
      <c r="D1" s="25"/>
      <c r="E1" s="25"/>
      <c r="F1" s="25"/>
      <c r="G1" s="25"/>
      <c r="H1" s="38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26" customFormat="1" ht="24" customHeight="1">
      <c r="A2" s="117" t="s">
        <v>717</v>
      </c>
      <c r="B2" s="120"/>
      <c r="C2" s="120"/>
      <c r="D2" s="121"/>
      <c r="E2" s="517" t="s">
        <v>1002</v>
      </c>
      <c r="F2" s="517"/>
      <c r="G2" s="517"/>
      <c r="H2" s="121"/>
      <c r="I2" s="238"/>
      <c r="J2" s="238" t="s">
        <v>728</v>
      </c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27" customFormat="1" ht="16.5" customHeight="1">
      <c r="A3" s="110"/>
      <c r="B3" s="239" t="s">
        <v>721</v>
      </c>
      <c r="C3" s="239"/>
      <c r="D3" s="28"/>
      <c r="E3" s="31" t="s">
        <v>1</v>
      </c>
      <c r="F3" s="31" t="s">
        <v>2</v>
      </c>
      <c r="G3" s="31" t="s">
        <v>870</v>
      </c>
      <c r="H3" s="6"/>
      <c r="I3" s="31" t="s">
        <v>35</v>
      </c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978</v>
      </c>
      <c r="R3" s="31" t="s">
        <v>988</v>
      </c>
    </row>
    <row r="4" spans="1:18" s="29" customFormat="1" ht="16.5" customHeight="1">
      <c r="A4" s="374" t="s">
        <v>828</v>
      </c>
      <c r="B4" s="520" t="s">
        <v>9</v>
      </c>
      <c r="C4" s="28" t="s">
        <v>4</v>
      </c>
      <c r="D4" s="28"/>
      <c r="E4" s="207">
        <v>0.1290061102879865</v>
      </c>
      <c r="F4" s="207">
        <v>0.1311813166369391</v>
      </c>
      <c r="G4" s="207">
        <v>0.12508641232954198</v>
      </c>
      <c r="H4" s="207"/>
      <c r="I4" s="207">
        <v>0.12352576583404423</v>
      </c>
      <c r="J4" s="207">
        <v>0.11595791019427841</v>
      </c>
      <c r="K4" s="207">
        <v>0.14412630952025696</v>
      </c>
      <c r="L4" s="207">
        <v>0.1311813166369391</v>
      </c>
      <c r="M4" s="207">
        <v>0.12703199806282414</v>
      </c>
      <c r="N4" s="207">
        <v>0.12376729013899719</v>
      </c>
      <c r="O4" s="207">
        <v>0.11949779038174918</v>
      </c>
      <c r="P4" s="207">
        <v>0.12508641232954198</v>
      </c>
      <c r="Q4" s="207">
        <v>0.12252174065892361</v>
      </c>
      <c r="R4" s="207">
        <v>0.12325997011109539</v>
      </c>
    </row>
    <row r="5" spans="1:18" s="29" customFormat="1" ht="16.5" customHeight="1">
      <c r="A5" s="112" t="s">
        <v>309</v>
      </c>
      <c r="B5" s="522"/>
      <c r="C5" s="29" t="s">
        <v>16</v>
      </c>
      <c r="D5" s="30"/>
      <c r="E5" s="182">
        <v>13701.45</v>
      </c>
      <c r="F5" s="182">
        <v>31730.84</v>
      </c>
      <c r="G5" s="182">
        <v>34249.1</v>
      </c>
      <c r="H5" s="208"/>
      <c r="I5" s="182">
        <v>13821.23</v>
      </c>
      <c r="J5" s="182">
        <v>14029.4820107914</v>
      </c>
      <c r="K5" s="182">
        <v>17865.266054895354</v>
      </c>
      <c r="L5" s="182">
        <v>31730.84</v>
      </c>
      <c r="M5" s="182">
        <v>31702</v>
      </c>
      <c r="N5" s="182">
        <v>32036.34</v>
      </c>
      <c r="O5" s="182">
        <v>32151</v>
      </c>
      <c r="P5" s="182">
        <v>34249.1</v>
      </c>
      <c r="Q5" s="182">
        <v>34712.22</v>
      </c>
      <c r="R5" s="182">
        <v>34977.761165316748</v>
      </c>
    </row>
    <row r="6" spans="1:18" s="29" customFormat="1" ht="16.5" customHeight="1">
      <c r="A6" s="112" t="s">
        <v>704</v>
      </c>
      <c r="B6" s="522"/>
      <c r="C6" s="29" t="s">
        <v>17</v>
      </c>
      <c r="D6" s="30"/>
      <c r="E6" s="182">
        <v>106207.76</v>
      </c>
      <c r="F6" s="182">
        <v>241885.36</v>
      </c>
      <c r="G6" s="182">
        <v>273803.52000000002</v>
      </c>
      <c r="H6" s="208"/>
      <c r="I6" s="182">
        <v>111889.45</v>
      </c>
      <c r="J6" s="182">
        <v>120987.71</v>
      </c>
      <c r="K6" s="182">
        <v>123955.62</v>
      </c>
      <c r="L6" s="182">
        <v>241885.36</v>
      </c>
      <c r="M6" s="182">
        <v>249559.17</v>
      </c>
      <c r="N6" s="182">
        <v>258843.35</v>
      </c>
      <c r="O6" s="182">
        <v>269051</v>
      </c>
      <c r="P6" s="182">
        <v>273803.52000000002</v>
      </c>
      <c r="Q6" s="182">
        <v>283314.78000000003</v>
      </c>
      <c r="R6" s="182">
        <v>283772.26713417954</v>
      </c>
    </row>
    <row r="7" spans="1:18" s="29" customFormat="1" ht="16.5" customHeight="1">
      <c r="A7" s="112" t="s">
        <v>705</v>
      </c>
      <c r="B7" s="522"/>
      <c r="C7" s="39" t="s">
        <v>3</v>
      </c>
      <c r="D7" s="28"/>
      <c r="E7" s="184">
        <v>7.2351587115668387E-2</v>
      </c>
      <c r="F7" s="184">
        <v>8.3367591986550998E-2</v>
      </c>
      <c r="G7" s="184">
        <v>8.5930962465347413E-2</v>
      </c>
      <c r="H7" s="207"/>
      <c r="I7" s="184">
        <v>7.648075846292926E-2</v>
      </c>
      <c r="J7" s="184">
        <v>7.1378713036622313E-2</v>
      </c>
      <c r="K7" s="184">
        <v>9.9821186817570559E-2</v>
      </c>
      <c r="L7" s="184">
        <v>8.3367591986550998E-2</v>
      </c>
      <c r="M7" s="184">
        <v>8.1980557957457539E-2</v>
      </c>
      <c r="N7" s="184">
        <v>8.1981437807847862E-2</v>
      </c>
      <c r="O7" s="184">
        <v>8.0022003263321817E-2</v>
      </c>
      <c r="P7" s="184">
        <v>8.5930962465347413E-2</v>
      </c>
      <c r="Q7" s="184">
        <v>8.4784563657427259E-2</v>
      </c>
      <c r="R7" s="184">
        <v>8.5355235997532919E-2</v>
      </c>
    </row>
    <row r="8" spans="1:18" s="29" customFormat="1" ht="16.5" customHeight="1">
      <c r="A8" s="373" t="s">
        <v>816</v>
      </c>
      <c r="B8" s="522"/>
      <c r="C8" s="253" t="s">
        <v>18</v>
      </c>
      <c r="D8" s="30"/>
      <c r="E8" s="185">
        <v>7684.3</v>
      </c>
      <c r="F8" s="185">
        <v>20165.400000000001</v>
      </c>
      <c r="G8" s="185">
        <v>23528.2</v>
      </c>
      <c r="H8" s="208"/>
      <c r="I8" s="185">
        <v>8557.39</v>
      </c>
      <c r="J8" s="185">
        <v>8635.9470330480799</v>
      </c>
      <c r="K8" s="185">
        <v>12373.397101107785</v>
      </c>
      <c r="L8" s="185">
        <v>20165.400000000001</v>
      </c>
      <c r="M8" s="185">
        <v>20459</v>
      </c>
      <c r="N8" s="185">
        <v>21220.35</v>
      </c>
      <c r="O8" s="185">
        <v>21530</v>
      </c>
      <c r="P8" s="185">
        <v>23528.2</v>
      </c>
      <c r="Q8" s="185">
        <v>24020.720000000001</v>
      </c>
      <c r="R8" s="185">
        <v>24221.448830792848</v>
      </c>
    </row>
    <row r="9" spans="1:18" s="29" customFormat="1" ht="16.5" customHeight="1">
      <c r="A9" s="112" t="s">
        <v>986</v>
      </c>
      <c r="B9" s="522"/>
      <c r="C9" s="28" t="s">
        <v>5</v>
      </c>
      <c r="D9" s="28"/>
      <c r="E9" s="184">
        <v>5.8760583972395239E-2</v>
      </c>
      <c r="F9" s="184">
        <v>7.1201911517092237E-2</v>
      </c>
      <c r="G9" s="184">
        <v>7.3965520969197174E-2</v>
      </c>
      <c r="H9" s="184"/>
      <c r="I9" s="184">
        <v>6.556784397456597E-2</v>
      </c>
      <c r="J9" s="184">
        <v>6.2885891467819338E-2</v>
      </c>
      <c r="K9" s="184">
        <v>7.8025022181325857E-2</v>
      </c>
      <c r="L9" s="184">
        <v>7.1201911517092237E-2</v>
      </c>
      <c r="M9" s="184">
        <v>7.0271911867634429E-2</v>
      </c>
      <c r="N9" s="184">
        <v>7.0267866645984917E-2</v>
      </c>
      <c r="O9" s="184">
        <v>6.8533475066065538E-2</v>
      </c>
      <c r="P9" s="184">
        <v>7.3965520969197174E-2</v>
      </c>
      <c r="Q9" s="184">
        <v>7.3188521968391471E-2</v>
      </c>
      <c r="R9" s="184">
        <v>7.3800174197543825E-2</v>
      </c>
    </row>
    <row r="10" spans="1:18" s="29" customFormat="1" ht="16.5" customHeight="1">
      <c r="A10" s="113" t="s">
        <v>50</v>
      </c>
      <c r="B10" s="523"/>
      <c r="C10" s="259" t="s">
        <v>19</v>
      </c>
      <c r="D10" s="30"/>
      <c r="E10" s="260">
        <v>6240.83</v>
      </c>
      <c r="F10" s="260">
        <v>17222.7</v>
      </c>
      <c r="G10" s="260">
        <v>20252.02</v>
      </c>
      <c r="H10" s="208"/>
      <c r="I10" s="260">
        <v>7336.35</v>
      </c>
      <c r="J10" s="260">
        <v>7608.42</v>
      </c>
      <c r="K10" s="260">
        <v>9671.64</v>
      </c>
      <c r="L10" s="260">
        <v>17222.7</v>
      </c>
      <c r="M10" s="260">
        <v>17537</v>
      </c>
      <c r="N10" s="260">
        <v>18188.37</v>
      </c>
      <c r="O10" s="260">
        <v>18439</v>
      </c>
      <c r="P10" s="260">
        <v>20252.02</v>
      </c>
      <c r="Q10" s="260">
        <v>20735.39</v>
      </c>
      <c r="R10" s="260">
        <v>20942.44274693439</v>
      </c>
    </row>
    <row r="11" spans="1:18" s="29" customFormat="1" ht="16.5" customHeight="1">
      <c r="A11" s="113" t="s">
        <v>51</v>
      </c>
      <c r="B11" s="520" t="s">
        <v>38</v>
      </c>
      <c r="C11" s="28" t="s">
        <v>6</v>
      </c>
      <c r="D11" s="28"/>
      <c r="E11" s="209">
        <v>2.2562374087995593E-2</v>
      </c>
      <c r="F11" s="209">
        <v>1.5817240303103511E-2</v>
      </c>
      <c r="G11" s="209">
        <v>1.2657763013504766E-2</v>
      </c>
      <c r="H11" s="207"/>
      <c r="I11" s="209">
        <v>2.1968537417368785E-2</v>
      </c>
      <c r="J11" s="209">
        <v>1.9002523943155769E-2</v>
      </c>
      <c r="K11" s="209">
        <v>1.6216479491701807E-2</v>
      </c>
      <c r="L11" s="209">
        <v>1.5817240303103511E-2</v>
      </c>
      <c r="M11" s="209">
        <v>1.6285109006277238E-2</v>
      </c>
      <c r="N11" s="209">
        <v>1.5967368676589745E-2</v>
      </c>
      <c r="O11" s="209">
        <v>1.4732837096794706E-2</v>
      </c>
      <c r="P11" s="209">
        <v>1.2657763013504766E-2</v>
      </c>
      <c r="Q11" s="209">
        <v>1.1993325278458497E-2</v>
      </c>
      <c r="R11" s="209">
        <v>1.1164958256532236E-2</v>
      </c>
    </row>
    <row r="12" spans="1:18" s="29" customFormat="1" ht="16.5" customHeight="1">
      <c r="A12" s="113" t="s">
        <v>692</v>
      </c>
      <c r="B12" s="522"/>
      <c r="C12" s="29" t="s">
        <v>20</v>
      </c>
      <c r="D12" s="30"/>
      <c r="E12" s="182">
        <v>2774.67</v>
      </c>
      <c r="F12" s="182">
        <v>4306.79</v>
      </c>
      <c r="G12" s="182">
        <v>4008.77</v>
      </c>
      <c r="H12" s="208"/>
      <c r="I12" s="182">
        <v>2859.6552390400002</v>
      </c>
      <c r="J12" s="182">
        <v>2647.84</v>
      </c>
      <c r="K12" s="182">
        <v>2363.92</v>
      </c>
      <c r="L12" s="182">
        <v>4306.79</v>
      </c>
      <c r="M12" s="182">
        <v>4581.9399999999996</v>
      </c>
      <c r="N12" s="182">
        <v>4650.34964373</v>
      </c>
      <c r="O12" s="182">
        <v>4475.0360290200006</v>
      </c>
      <c r="P12" s="182">
        <v>4008.77</v>
      </c>
      <c r="Q12" s="182">
        <v>3950.29</v>
      </c>
      <c r="R12" s="182">
        <v>3804.8956226</v>
      </c>
    </row>
    <row r="13" spans="1:18" s="29" customFormat="1" ht="16.5" customHeight="1">
      <c r="A13" s="111" t="s">
        <v>693</v>
      </c>
      <c r="B13" s="522"/>
      <c r="C13" s="253" t="s">
        <v>21</v>
      </c>
      <c r="D13" s="30"/>
      <c r="E13" s="185">
        <v>122977.75</v>
      </c>
      <c r="F13" s="185">
        <v>272284.53999999998</v>
      </c>
      <c r="G13" s="185">
        <v>316704.46000000002</v>
      </c>
      <c r="H13" s="208"/>
      <c r="I13" s="185">
        <v>130170.48812631</v>
      </c>
      <c r="J13" s="185">
        <v>139341.49</v>
      </c>
      <c r="K13" s="185">
        <v>145772.70000000001</v>
      </c>
      <c r="L13" s="185">
        <v>272284.53999999998</v>
      </c>
      <c r="M13" s="185">
        <v>281357.65000000002</v>
      </c>
      <c r="N13" s="185">
        <v>291240.82608226</v>
      </c>
      <c r="O13" s="185">
        <v>303745.70760669</v>
      </c>
      <c r="P13" s="185">
        <v>316704.46000000002</v>
      </c>
      <c r="Q13" s="185">
        <v>329374.03999999998</v>
      </c>
      <c r="R13" s="185">
        <v>340789.05941039999</v>
      </c>
    </row>
    <row r="14" spans="1:18" s="29" customFormat="1" ht="16.5" customHeight="1">
      <c r="A14" s="114"/>
      <c r="B14" s="522"/>
      <c r="C14" s="28" t="s">
        <v>7</v>
      </c>
      <c r="D14" s="28"/>
      <c r="E14" s="209">
        <v>1.6637539751351973E-2</v>
      </c>
      <c r="F14" s="209">
        <v>1.1359917021798983E-2</v>
      </c>
      <c r="G14" s="209">
        <v>1.185335558837994E-2</v>
      </c>
      <c r="H14" s="207"/>
      <c r="I14" s="209">
        <v>1.72494521704624E-2</v>
      </c>
      <c r="J14" s="209">
        <v>1.3528880582617817E-2</v>
      </c>
      <c r="K14" s="209">
        <v>1.6183925167739109E-2</v>
      </c>
      <c r="L14" s="209">
        <v>1.1359917021798983E-2</v>
      </c>
      <c r="M14" s="209">
        <v>1.2774714333859597E-2</v>
      </c>
      <c r="N14" s="209">
        <v>1.3289877765863357E-2</v>
      </c>
      <c r="O14" s="209">
        <v>1.3219386948601985E-2</v>
      </c>
      <c r="P14" s="209">
        <v>1.185335558837994E-2</v>
      </c>
      <c r="Q14" s="209">
        <v>1.1887651169993404E-2</v>
      </c>
      <c r="R14" s="209">
        <v>1.1214575406583693E-2</v>
      </c>
    </row>
    <row r="15" spans="1:18" s="29" customFormat="1" ht="16.5" customHeight="1">
      <c r="A15" s="114"/>
      <c r="B15" s="522"/>
      <c r="C15" s="29" t="s">
        <v>22</v>
      </c>
      <c r="D15" s="30"/>
      <c r="E15" s="182">
        <v>2034.69</v>
      </c>
      <c r="F15" s="182">
        <v>3069.9</v>
      </c>
      <c r="G15" s="182">
        <v>3733.2</v>
      </c>
      <c r="H15" s="208"/>
      <c r="I15" s="182">
        <v>2238.4472312899998</v>
      </c>
      <c r="J15" s="182">
        <v>1880.09</v>
      </c>
      <c r="K15" s="182">
        <v>2353.7199999999998</v>
      </c>
      <c r="L15" s="182">
        <v>3069.9</v>
      </c>
      <c r="M15" s="182">
        <v>3571.81</v>
      </c>
      <c r="N15" s="182">
        <v>3845.8583992100002</v>
      </c>
      <c r="O15" s="182">
        <v>3991.7683533999998</v>
      </c>
      <c r="P15" s="182">
        <v>3733.2</v>
      </c>
      <c r="Q15" s="182">
        <v>3892.74</v>
      </c>
      <c r="R15" s="182">
        <v>3800</v>
      </c>
    </row>
    <row r="16" spans="1:18" s="29" customFormat="1" ht="16.5" customHeight="1">
      <c r="A16" s="109"/>
      <c r="B16" s="522"/>
      <c r="C16" s="29" t="s">
        <v>23</v>
      </c>
      <c r="D16" s="30"/>
      <c r="E16" s="182">
        <v>122295.12478458001</v>
      </c>
      <c r="F16" s="182">
        <v>270239.65000000002</v>
      </c>
      <c r="G16" s="182">
        <v>314948.78999999998</v>
      </c>
      <c r="H16" s="208"/>
      <c r="I16" s="182">
        <v>129769.17812631</v>
      </c>
      <c r="J16" s="182">
        <v>138968.63</v>
      </c>
      <c r="K16" s="182">
        <v>145435.67000000001</v>
      </c>
      <c r="L16" s="182">
        <v>270239.65000000002</v>
      </c>
      <c r="M16" s="182">
        <v>279599.99</v>
      </c>
      <c r="N16" s="182">
        <v>289382.52608226001</v>
      </c>
      <c r="O16" s="182">
        <v>301963.19760669</v>
      </c>
      <c r="P16" s="182">
        <v>314948.78999999998</v>
      </c>
      <c r="Q16" s="182">
        <v>327460.82</v>
      </c>
      <c r="R16" s="182">
        <v>338844.75</v>
      </c>
    </row>
    <row r="17" spans="1:18" s="29" customFormat="1" ht="16.5" customHeight="1">
      <c r="A17" s="109"/>
      <c r="B17" s="522"/>
      <c r="C17" s="40" t="s">
        <v>8</v>
      </c>
      <c r="D17" s="28"/>
      <c r="E17" s="459">
        <v>0.97545633710164481</v>
      </c>
      <c r="F17" s="459">
        <v>1.2147856697800312</v>
      </c>
      <c r="G17" s="459">
        <v>1.3139455082000284</v>
      </c>
      <c r="H17" s="460"/>
      <c r="I17" s="459">
        <v>1.0062849327537828</v>
      </c>
      <c r="J17" s="459">
        <v>1.1421107239975801</v>
      </c>
      <c r="K17" s="459">
        <v>1.1162926250158633</v>
      </c>
      <c r="L17" s="459">
        <v>1.214785669780031</v>
      </c>
      <c r="M17" s="459">
        <v>1.2103818081717361</v>
      </c>
      <c r="N17" s="459">
        <v>1.2061226611051759</v>
      </c>
      <c r="O17" s="459">
        <v>1.2700196741566165</v>
      </c>
      <c r="P17" s="459">
        <v>1.3139455082000284</v>
      </c>
      <c r="Q17" s="459">
        <v>1.3708715942764607</v>
      </c>
      <c r="R17" s="459">
        <v>1.4582149515166545</v>
      </c>
    </row>
    <row r="18" spans="1:18" s="29" customFormat="1" ht="16.5" customHeight="1">
      <c r="A18" s="109"/>
      <c r="B18" s="522"/>
      <c r="C18" s="29" t="s">
        <v>29</v>
      </c>
      <c r="D18" s="30"/>
      <c r="E18" s="182">
        <v>2713.4756657325006</v>
      </c>
      <c r="F18" s="182">
        <v>5232.0454361725006</v>
      </c>
      <c r="G18" s="182">
        <v>5267.2857574999998</v>
      </c>
      <c r="H18" s="208"/>
      <c r="I18" s="182">
        <v>2897.6276524125001</v>
      </c>
      <c r="J18" s="182">
        <v>3029.8255919425001</v>
      </c>
      <c r="K18" s="182">
        <v>2638.8711138325002</v>
      </c>
      <c r="L18" s="182">
        <v>5232.0454361724996</v>
      </c>
      <c r="M18" s="182">
        <v>5546.4293901300007</v>
      </c>
      <c r="N18" s="182">
        <v>5626.5280354100014</v>
      </c>
      <c r="O18" s="182">
        <v>5683.3844320499993</v>
      </c>
      <c r="P18" s="182">
        <v>5267.2857574999998</v>
      </c>
      <c r="Q18" s="182">
        <v>5415.33365357</v>
      </c>
      <c r="R18" s="182">
        <v>5548.3556858355896</v>
      </c>
    </row>
    <row r="19" spans="1:18" s="29" customFormat="1" ht="16.5" customHeight="1">
      <c r="A19" s="109"/>
      <c r="B19" s="522"/>
      <c r="C19" s="254" t="s">
        <v>20</v>
      </c>
      <c r="D19" s="30"/>
      <c r="E19" s="210">
        <v>2781.75</v>
      </c>
      <c r="F19" s="210">
        <v>4306.9699999999993</v>
      </c>
      <c r="G19" s="210">
        <v>4008.75510029</v>
      </c>
      <c r="H19" s="208"/>
      <c r="I19" s="210">
        <v>2879.5299999999997</v>
      </c>
      <c r="J19" s="210">
        <v>2652.83</v>
      </c>
      <c r="K19" s="210">
        <v>2363.96</v>
      </c>
      <c r="L19" s="210">
        <v>4306.9699999999993</v>
      </c>
      <c r="M19" s="210">
        <v>4582.38</v>
      </c>
      <c r="N19" s="210">
        <v>4664.9716623799995</v>
      </c>
      <c r="O19" s="210">
        <v>4475.0365271499995</v>
      </c>
      <c r="P19" s="210">
        <v>4008.75510029</v>
      </c>
      <c r="Q19" s="210">
        <v>3950.2851150900001</v>
      </c>
      <c r="R19" s="210">
        <v>3804.8956226</v>
      </c>
    </row>
    <row r="20" spans="1:18" s="29" customFormat="1" ht="16.5" customHeight="1">
      <c r="A20" s="109"/>
      <c r="B20" s="524" t="s">
        <v>10</v>
      </c>
      <c r="C20" s="28" t="s">
        <v>833</v>
      </c>
      <c r="D20" s="28"/>
      <c r="E20" s="196">
        <v>4.0000000000000001E-3</v>
      </c>
      <c r="F20" s="196">
        <v>1.7147041541303157E-2</v>
      </c>
      <c r="G20" s="196">
        <v>4.0343188818109518E-3</v>
      </c>
      <c r="H20" s="207"/>
      <c r="I20" s="196">
        <v>3.897558401885957E-3</v>
      </c>
      <c r="J20" s="196">
        <v>4.0998188631540524E-3</v>
      </c>
      <c r="K20" s="196">
        <v>3.9439824873908494E-3</v>
      </c>
      <c r="L20" s="196">
        <v>1.7147041541303157E-2</v>
      </c>
      <c r="M20" s="196">
        <v>2.411445729399977E-3</v>
      </c>
      <c r="N20" s="196">
        <v>4.2233130550501123E-3</v>
      </c>
      <c r="O20" s="196">
        <v>4.1850910523499735E-3</v>
      </c>
      <c r="P20" s="196">
        <v>4.0343188818109518E-3</v>
      </c>
      <c r="Q20" s="196">
        <v>5.4985744033584413E-3</v>
      </c>
      <c r="R20" s="196">
        <v>6.3031408722175617E-3</v>
      </c>
    </row>
    <row r="21" spans="1:18" s="29" customFormat="1" ht="16.5" customHeight="1">
      <c r="A21" s="109"/>
      <c r="B21" s="520"/>
      <c r="C21" s="29" t="s">
        <v>922</v>
      </c>
      <c r="D21" s="30"/>
      <c r="E21" s="182">
        <v>603.17999999999995</v>
      </c>
      <c r="F21" s="182">
        <v>6088.47</v>
      </c>
      <c r="G21" s="182">
        <v>1509.27</v>
      </c>
      <c r="H21" s="208"/>
      <c r="I21" s="182">
        <v>155.12</v>
      </c>
      <c r="J21" s="182">
        <v>332.82</v>
      </c>
      <c r="K21" s="182">
        <v>508.29</v>
      </c>
      <c r="L21" s="182">
        <v>6088.47</v>
      </c>
      <c r="M21" s="182">
        <v>213.12</v>
      </c>
      <c r="N21" s="182">
        <v>761.3</v>
      </c>
      <c r="O21" s="182">
        <v>1152.32</v>
      </c>
      <c r="P21" s="182">
        <v>1509.27</v>
      </c>
      <c r="Q21" s="182">
        <v>552.43304544999978</v>
      </c>
      <c r="R21" s="182">
        <v>1288.5051906200006</v>
      </c>
    </row>
    <row r="22" spans="1:18" s="29" customFormat="1" ht="16.5" customHeight="1">
      <c r="A22" s="109"/>
      <c r="B22" s="520"/>
      <c r="C22" s="29" t="s">
        <v>1009</v>
      </c>
      <c r="D22" s="30"/>
      <c r="E22" s="182">
        <v>150795</v>
      </c>
      <c r="F22" s="182">
        <v>355074.08</v>
      </c>
      <c r="G22" s="182">
        <v>374107.76</v>
      </c>
      <c r="H22" s="208"/>
      <c r="I22" s="182">
        <v>161408.17222222223</v>
      </c>
      <c r="J22" s="182">
        <v>163703.90400000001</v>
      </c>
      <c r="K22" s="182">
        <v>172308.54100000003</v>
      </c>
      <c r="L22" s="182">
        <v>355074.08</v>
      </c>
      <c r="M22" s="182">
        <v>358423.99</v>
      </c>
      <c r="N22" s="182">
        <v>363510.40333333332</v>
      </c>
      <c r="O22" s="182">
        <v>368127.6225</v>
      </c>
      <c r="P22" s="182">
        <v>374107.76</v>
      </c>
      <c r="Q22" s="182">
        <v>404081.75</v>
      </c>
      <c r="R22" s="182">
        <v>411091.84</v>
      </c>
    </row>
    <row r="23" spans="1:18" s="29" customFormat="1" ht="16.5" customHeight="1">
      <c r="A23" s="109"/>
      <c r="B23" s="520"/>
      <c r="C23" s="39" t="s">
        <v>834</v>
      </c>
      <c r="D23" s="28"/>
      <c r="E23" s="184">
        <v>6.5899993007726462E-2</v>
      </c>
      <c r="F23" s="184">
        <v>0.26707845394217372</v>
      </c>
      <c r="G23" s="184">
        <v>6.276858505659598E-2</v>
      </c>
      <c r="H23" s="207"/>
      <c r="I23" s="184">
        <v>6.4250128259001366E-2</v>
      </c>
      <c r="J23" s="184">
        <v>6.7525882103246088E-2</v>
      </c>
      <c r="K23" s="184">
        <v>6.1679777581277559E-2</v>
      </c>
      <c r="L23" s="184">
        <v>0.26707845394217372</v>
      </c>
      <c r="M23" s="184">
        <v>3.789894812353465E-2</v>
      </c>
      <c r="N23" s="184">
        <v>6.6896974945489199E-2</v>
      </c>
      <c r="O23" s="184">
        <v>6.5954230268340949E-2</v>
      </c>
      <c r="P23" s="184">
        <v>6.276858505659598E-2</v>
      </c>
      <c r="Q23" s="184">
        <v>8.2355362759109277E-2</v>
      </c>
      <c r="R23" s="184">
        <v>9.4996696008461598E-2</v>
      </c>
    </row>
    <row r="24" spans="1:18" s="29" customFormat="1" ht="16.5" customHeight="1">
      <c r="A24" s="109"/>
      <c r="B24" s="520"/>
      <c r="C24" s="253" t="s">
        <v>26</v>
      </c>
      <c r="D24" s="30"/>
      <c r="E24" s="185">
        <v>9152.9599999999991</v>
      </c>
      <c r="F24" s="185">
        <v>22796.560000000001</v>
      </c>
      <c r="G24" s="185">
        <v>24044.99</v>
      </c>
      <c r="H24" s="208"/>
      <c r="I24" s="185">
        <v>9791.3855555555547</v>
      </c>
      <c r="J24" s="185">
        <v>9939.2459999999992</v>
      </c>
      <c r="K24" s="185">
        <v>11017.903999999999</v>
      </c>
      <c r="L24" s="185">
        <v>22796.560000000001</v>
      </c>
      <c r="M24" s="185">
        <v>22805.91</v>
      </c>
      <c r="N24" s="185">
        <v>22948.993333333332</v>
      </c>
      <c r="O24" s="185">
        <v>23359.345000000001</v>
      </c>
      <c r="P24" s="185">
        <v>24044.99</v>
      </c>
      <c r="Q24" s="185">
        <v>26979.1</v>
      </c>
      <c r="R24" s="185">
        <v>27276.42</v>
      </c>
    </row>
    <row r="25" spans="1:18" s="29" customFormat="1" ht="16.5" customHeight="1">
      <c r="A25" s="109"/>
      <c r="B25" s="520"/>
      <c r="C25" s="39" t="s">
        <v>836</v>
      </c>
      <c r="D25" s="28"/>
      <c r="E25" s="466">
        <v>0.52004560233772501</v>
      </c>
      <c r="F25" s="466">
        <v>0.59321972501292086</v>
      </c>
      <c r="G25" s="466">
        <v>0.5661822686041873</v>
      </c>
      <c r="H25" s="467"/>
      <c r="I25" s="466">
        <v>0.58574613126390085</v>
      </c>
      <c r="J25" s="466">
        <v>0.52961022434574601</v>
      </c>
      <c r="K25" s="466">
        <v>0.53767439304746045</v>
      </c>
      <c r="L25" s="466">
        <v>0.59321972501292086</v>
      </c>
      <c r="M25" s="466">
        <v>0.51054580683748085</v>
      </c>
      <c r="N25" s="466">
        <v>0.50978558136532548</v>
      </c>
      <c r="O25" s="466">
        <v>0.55183167807793942</v>
      </c>
      <c r="P25" s="466">
        <v>0.5661822686041873</v>
      </c>
      <c r="Q25" s="466">
        <v>0.53565847736392169</v>
      </c>
      <c r="R25" s="466">
        <v>0.51313635269015956</v>
      </c>
    </row>
    <row r="26" spans="1:18" s="29" customFormat="1" ht="16.5" customHeight="1">
      <c r="A26" s="109"/>
      <c r="B26" s="520"/>
      <c r="C26" s="29" t="s">
        <v>920</v>
      </c>
      <c r="D26" s="30"/>
      <c r="E26" s="182">
        <v>1301.8690297199998</v>
      </c>
      <c r="F26" s="182">
        <v>3384.8133267900002</v>
      </c>
      <c r="G26" s="182">
        <v>5604.9476097799998</v>
      </c>
      <c r="H26" s="208"/>
      <c r="I26" s="182">
        <v>632.41698757999995</v>
      </c>
      <c r="J26" s="182">
        <v>1189.0099444900002</v>
      </c>
      <c r="K26" s="182">
        <v>1841.3417939800001</v>
      </c>
      <c r="L26" s="182">
        <v>3384.8133267900002</v>
      </c>
      <c r="M26" s="182">
        <v>1246.7640734300001</v>
      </c>
      <c r="N26" s="182">
        <v>2531.5566153199998</v>
      </c>
      <c r="O26" s="182">
        <v>4104.4894221499999</v>
      </c>
      <c r="P26" s="182">
        <v>5604.9476097799998</v>
      </c>
      <c r="Q26" s="182">
        <v>1280.28825162</v>
      </c>
      <c r="R26" s="182">
        <v>2567.8082043499999</v>
      </c>
    </row>
    <row r="27" spans="1:18" s="29" customFormat="1" ht="16.5" customHeight="1">
      <c r="A27" s="109"/>
      <c r="B27" s="520"/>
      <c r="C27" s="253" t="s">
        <v>1118</v>
      </c>
      <c r="D27" s="30"/>
      <c r="E27" s="185">
        <v>2503.3747499599999</v>
      </c>
      <c r="F27" s="185">
        <v>5705.8340848600001</v>
      </c>
      <c r="G27" s="185">
        <v>9899.5463485600012</v>
      </c>
      <c r="H27" s="208"/>
      <c r="I27" s="185">
        <v>1079.6776176999999</v>
      </c>
      <c r="J27" s="185">
        <v>2245.0660690299997</v>
      </c>
      <c r="K27" s="185">
        <v>3424.6410425899994</v>
      </c>
      <c r="L27" s="185">
        <v>5705.8340848600001</v>
      </c>
      <c r="M27" s="185">
        <v>2442.0219630299998</v>
      </c>
      <c r="N27" s="185">
        <v>4965.9243177100007</v>
      </c>
      <c r="O27" s="185">
        <v>7437.93730082</v>
      </c>
      <c r="P27" s="185">
        <v>9899.5463485600012</v>
      </c>
      <c r="Q27" s="185">
        <v>2390.1203952199999</v>
      </c>
      <c r="R27" s="185">
        <v>5004.1440075099999</v>
      </c>
    </row>
    <row r="28" spans="1:18" s="29" customFormat="1" ht="16.5" customHeight="1">
      <c r="A28" s="109"/>
      <c r="B28" s="520"/>
      <c r="C28" s="39" t="s">
        <v>835</v>
      </c>
      <c r="D28" s="30"/>
      <c r="E28" s="196">
        <v>2.500852612289611E-2</v>
      </c>
      <c r="F28" s="196">
        <v>2.3633105833583516E-2</v>
      </c>
      <c r="G28" s="196">
        <v>2.2681450736012215E-2</v>
      </c>
      <c r="H28" s="208"/>
      <c r="I28" s="196">
        <v>2.4340830097827004E-2</v>
      </c>
      <c r="J28" s="196">
        <v>2.4746201099164838E-2</v>
      </c>
      <c r="K28" s="196">
        <v>2.460172440499948E-2</v>
      </c>
      <c r="L28" s="196">
        <v>2.3243883497622898E-2</v>
      </c>
      <c r="M28" s="196">
        <v>2.286493648633571E-2</v>
      </c>
      <c r="N28" s="196">
        <v>2.2857596067398477E-2</v>
      </c>
      <c r="O28" s="196">
        <v>2.2697510321849596E-2</v>
      </c>
      <c r="P28" s="196">
        <v>2.2439927125083269E-2</v>
      </c>
      <c r="Q28" s="196">
        <v>2.2214289384751933E-2</v>
      </c>
      <c r="R28" s="196">
        <v>2.2519572783714532E-2</v>
      </c>
    </row>
    <row r="29" spans="1:18" s="29" customFormat="1" ht="16.5" customHeight="1">
      <c r="A29" s="109"/>
      <c r="B29" s="520"/>
      <c r="C29" s="29" t="s">
        <v>1117</v>
      </c>
      <c r="D29" s="30"/>
      <c r="E29" s="182">
        <v>2731.51</v>
      </c>
      <c r="F29" s="182">
        <v>6816.28</v>
      </c>
      <c r="G29" s="182">
        <v>6648.96</v>
      </c>
      <c r="H29" s="208"/>
      <c r="I29" s="182">
        <v>710.0200000000001</v>
      </c>
      <c r="J29" s="182">
        <v>770.22369314999992</v>
      </c>
      <c r="K29" s="182">
        <v>773.23282305000021</v>
      </c>
      <c r="L29" s="182">
        <v>1662.06814119</v>
      </c>
      <c r="M29" s="182">
        <v>1583.7819578900003</v>
      </c>
      <c r="N29" s="182">
        <v>1640.2883748100003</v>
      </c>
      <c r="O29" s="182">
        <v>1693.5538474599989</v>
      </c>
      <c r="P29" s="182">
        <v>1730.53540858</v>
      </c>
      <c r="Q29" s="182">
        <v>1757.30261077</v>
      </c>
      <c r="R29" s="182">
        <v>1822.7849754899999</v>
      </c>
    </row>
    <row r="30" spans="1:18" s="29" customFormat="1" ht="16.5" customHeight="1">
      <c r="A30" s="109"/>
      <c r="B30" s="520"/>
      <c r="C30" s="253" t="s">
        <v>27</v>
      </c>
      <c r="D30" s="30"/>
      <c r="E30" s="185">
        <v>109223.15</v>
      </c>
      <c r="F30" s="185">
        <v>288420.83</v>
      </c>
      <c r="G30" s="185">
        <v>293145.27</v>
      </c>
      <c r="H30" s="208"/>
      <c r="I30" s="185">
        <v>118300.22</v>
      </c>
      <c r="J30" s="185">
        <v>124841.73861063</v>
      </c>
      <c r="K30" s="185">
        <v>124695.20948627</v>
      </c>
      <c r="L30" s="185">
        <v>283690.74777307</v>
      </c>
      <c r="M30" s="185">
        <v>280915.52854074002</v>
      </c>
      <c r="N30" s="185">
        <v>287833.35862688295</v>
      </c>
      <c r="O30" s="185">
        <v>296023.251562953</v>
      </c>
      <c r="P30" s="185">
        <v>305959.60020707187</v>
      </c>
      <c r="Q30" s="185">
        <v>318166.03970834002</v>
      </c>
      <c r="R30" s="185">
        <v>325547.96579063998</v>
      </c>
    </row>
    <row r="31" spans="1:18" s="29" customFormat="1" ht="16.5" customHeight="1">
      <c r="A31" s="109"/>
      <c r="B31" s="520"/>
      <c r="C31" s="28" t="s">
        <v>780</v>
      </c>
      <c r="D31" s="30"/>
      <c r="E31" s="196">
        <v>9.0597923383564961E-3</v>
      </c>
      <c r="F31" s="196">
        <v>5.4452716854320356E-3</v>
      </c>
      <c r="G31" s="196">
        <v>7.9461333597291087E-3</v>
      </c>
      <c r="H31" s="208"/>
      <c r="I31" s="207">
        <v>7.857762441343159E-3</v>
      </c>
      <c r="J31" s="207">
        <v>9.326795742112327E-3</v>
      </c>
      <c r="K31" s="207">
        <v>8.4814198614393717E-3</v>
      </c>
      <c r="L31" s="207">
        <v>5.4452716854320356E-3</v>
      </c>
      <c r="M31" s="207">
        <v>1.2805560063100139E-2</v>
      </c>
      <c r="N31" s="184">
        <v>1.040450621005418E-2</v>
      </c>
      <c r="O31" s="184">
        <v>8.5538295383061052E-3</v>
      </c>
      <c r="P31" s="184">
        <v>7.9461333597291087E-3</v>
      </c>
      <c r="Q31" s="184">
        <v>4.5271746643039852E-3</v>
      </c>
      <c r="R31" s="184">
        <v>4.6708408203017561E-3</v>
      </c>
    </row>
    <row r="32" spans="1:18" s="29" customFormat="1" ht="16.5" customHeight="1">
      <c r="A32" s="109"/>
      <c r="B32" s="520"/>
      <c r="C32" s="29" t="s">
        <v>1008</v>
      </c>
      <c r="D32" s="30"/>
      <c r="E32" s="198">
        <v>1055.82</v>
      </c>
      <c r="F32" s="198">
        <v>1505.2072042900002</v>
      </c>
      <c r="G32" s="198">
        <v>2330.2517884199997</v>
      </c>
      <c r="H32" s="208"/>
      <c r="I32" s="208">
        <v>249.24973709000002</v>
      </c>
      <c r="J32" s="208">
        <v>627.21622274000003</v>
      </c>
      <c r="K32" s="208">
        <v>894.2600120300001</v>
      </c>
      <c r="L32" s="208">
        <v>1505.2072042900002</v>
      </c>
      <c r="M32" s="208">
        <v>875.97924669999998</v>
      </c>
      <c r="N32" s="208">
        <v>1454.8857217999998</v>
      </c>
      <c r="O32" s="208">
        <v>1837.6320165999998</v>
      </c>
      <c r="P32" s="208">
        <v>2330.2517884199997</v>
      </c>
      <c r="Q32" s="208">
        <v>363.50689262999998</v>
      </c>
      <c r="R32" s="208">
        <v>764.60800732999996</v>
      </c>
    </row>
    <row r="33" spans="1:18" s="29" customFormat="1" ht="16.5" customHeight="1">
      <c r="A33" s="109"/>
      <c r="B33" s="525"/>
      <c r="C33" s="259" t="s">
        <v>28</v>
      </c>
      <c r="D33" s="30"/>
      <c r="E33" s="260">
        <v>116539.095</v>
      </c>
      <c r="F33" s="260">
        <v>276424.62878701615</v>
      </c>
      <c r="G33" s="260">
        <v>293256.06341188314</v>
      </c>
      <c r="H33" s="208"/>
      <c r="I33" s="260">
        <v>128643.00282960999</v>
      </c>
      <c r="J33" s="260">
        <v>135612.3077473157</v>
      </c>
      <c r="K33" s="260">
        <v>140969.59942312099</v>
      </c>
      <c r="L33" s="260">
        <v>276424.62878701615</v>
      </c>
      <c r="M33" s="260">
        <v>277425</v>
      </c>
      <c r="N33" s="260">
        <v>281982.20197615289</v>
      </c>
      <c r="O33" s="260">
        <v>287228.92640527501</v>
      </c>
      <c r="P33" s="260">
        <v>293256.06341188314</v>
      </c>
      <c r="Q33" s="260">
        <v>322942.41804345255</v>
      </c>
      <c r="R33" s="260">
        <v>329195.18339644431</v>
      </c>
    </row>
    <row r="34" spans="1:18" s="29" customFormat="1" ht="16.5" customHeight="1">
      <c r="A34" s="109"/>
      <c r="B34" s="520" t="s">
        <v>39</v>
      </c>
      <c r="C34" s="28" t="s">
        <v>42</v>
      </c>
      <c r="D34" s="30"/>
      <c r="E34" s="196">
        <v>0.27886677216686084</v>
      </c>
      <c r="F34" s="196">
        <v>0.28340008203042727</v>
      </c>
      <c r="G34" s="196">
        <v>0.24370532925757435</v>
      </c>
      <c r="H34" s="208"/>
      <c r="I34" s="196">
        <v>0.2511492925073201</v>
      </c>
      <c r="J34" s="196">
        <v>0.24910511459381607</v>
      </c>
      <c r="K34" s="196">
        <v>0.29099563326515937</v>
      </c>
      <c r="L34" s="196">
        <v>0.28340008203042727</v>
      </c>
      <c r="M34" s="196">
        <v>0.29492113497012923</v>
      </c>
      <c r="N34" s="196">
        <v>0.2823093441690161</v>
      </c>
      <c r="O34" s="196">
        <v>0.32377405278483107</v>
      </c>
      <c r="P34" s="196">
        <v>0.24370532925757435</v>
      </c>
      <c r="Q34" s="196">
        <v>0.24548704540569657</v>
      </c>
      <c r="R34" s="196">
        <v>0.24059769697127056</v>
      </c>
    </row>
    <row r="35" spans="1:18" s="29" customFormat="1" ht="16.5" customHeight="1">
      <c r="A35" s="109"/>
      <c r="B35" s="520"/>
      <c r="C35" s="29" t="s">
        <v>40</v>
      </c>
      <c r="D35" s="30"/>
      <c r="E35" s="182">
        <v>2005.37</v>
      </c>
      <c r="F35" s="182">
        <v>3579.19</v>
      </c>
      <c r="G35" s="182">
        <v>3527.04</v>
      </c>
      <c r="H35" s="208"/>
      <c r="I35" s="182">
        <v>2130.62</v>
      </c>
      <c r="J35" s="182">
        <v>2106.5300000000002</v>
      </c>
      <c r="K35" s="182">
        <v>3612.51</v>
      </c>
      <c r="L35" s="182">
        <v>3579.19</v>
      </c>
      <c r="M35" s="182">
        <v>3712.83</v>
      </c>
      <c r="N35" s="182">
        <v>3512.73</v>
      </c>
      <c r="O35" s="182">
        <v>4031.9</v>
      </c>
      <c r="P35" s="182">
        <v>3527.04</v>
      </c>
      <c r="Q35" s="182">
        <v>3609.18</v>
      </c>
      <c r="R35" s="182">
        <v>3521.27</v>
      </c>
    </row>
    <row r="36" spans="1:18" s="29" customFormat="1" ht="16.5" customHeight="1">
      <c r="A36" s="109"/>
      <c r="B36" s="520"/>
      <c r="C36" s="253" t="s">
        <v>41</v>
      </c>
      <c r="D36" s="30"/>
      <c r="E36" s="185">
        <v>7191.14</v>
      </c>
      <c r="F36" s="185">
        <v>12629.46</v>
      </c>
      <c r="G36" s="185">
        <v>14472.56</v>
      </c>
      <c r="H36" s="208"/>
      <c r="I36" s="185">
        <v>8483.48</v>
      </c>
      <c r="J36" s="185">
        <v>8456.39</v>
      </c>
      <c r="K36" s="185">
        <v>12414.31</v>
      </c>
      <c r="L36" s="185">
        <v>12629.46</v>
      </c>
      <c r="M36" s="185">
        <v>12589.23</v>
      </c>
      <c r="N36" s="185">
        <v>12442.84</v>
      </c>
      <c r="O36" s="185">
        <v>12452.82</v>
      </c>
      <c r="P36" s="185">
        <v>14472.56</v>
      </c>
      <c r="Q36" s="185">
        <v>14702.12</v>
      </c>
      <c r="R36" s="185">
        <v>14635.51</v>
      </c>
    </row>
    <row r="37" spans="1:18" s="29" customFormat="1" ht="16.5" customHeight="1">
      <c r="A37" s="109"/>
      <c r="B37" s="520"/>
      <c r="C37" s="28" t="s">
        <v>43</v>
      </c>
      <c r="D37" s="30"/>
      <c r="E37" s="196">
        <v>1.1974916355404011</v>
      </c>
      <c r="F37" s="196">
        <v>1.2523860877662227</v>
      </c>
      <c r="G37" s="196">
        <v>1.1647531604636636</v>
      </c>
      <c r="H37" s="208"/>
      <c r="I37" s="196">
        <v>1.0425096776322926</v>
      </c>
      <c r="J37" s="196">
        <v>1.0624947524889463</v>
      </c>
      <c r="K37" s="196">
        <v>0.87110117275950105</v>
      </c>
      <c r="L37" s="196">
        <v>1.2523860877662227</v>
      </c>
      <c r="M37" s="196">
        <v>1.2595655175098079</v>
      </c>
      <c r="N37" s="196">
        <v>1.2743843045478362</v>
      </c>
      <c r="O37" s="196">
        <v>1.2733629812363785</v>
      </c>
      <c r="P37" s="196">
        <v>1.1647531604636636</v>
      </c>
      <c r="Q37" s="196">
        <v>1.1465666176034475</v>
      </c>
      <c r="R37" s="196">
        <v>1.1517849395067201</v>
      </c>
    </row>
    <row r="38" spans="1:18" s="29" customFormat="1" ht="16.5" customHeight="1">
      <c r="A38" s="109"/>
      <c r="B38" s="520"/>
      <c r="C38" s="29" t="s">
        <v>44</v>
      </c>
      <c r="D38" s="30"/>
      <c r="E38" s="198">
        <v>8611.33</v>
      </c>
      <c r="F38" s="198">
        <v>15816.96</v>
      </c>
      <c r="G38" s="198">
        <v>16856.96</v>
      </c>
      <c r="H38" s="208"/>
      <c r="I38" s="182">
        <v>8844.11</v>
      </c>
      <c r="J38" s="182">
        <v>8984.8700000000008</v>
      </c>
      <c r="K38" s="182">
        <v>10814.12</v>
      </c>
      <c r="L38" s="182">
        <v>15816.96</v>
      </c>
      <c r="M38" s="208">
        <v>15856.96</v>
      </c>
      <c r="N38" s="182">
        <v>15856.96</v>
      </c>
      <c r="O38" s="182">
        <v>15856.96</v>
      </c>
      <c r="P38" s="182">
        <v>16856.96</v>
      </c>
      <c r="Q38" s="182">
        <v>16856.96</v>
      </c>
      <c r="R38" s="182">
        <v>16856.96</v>
      </c>
    </row>
    <row r="39" spans="1:18" s="29" customFormat="1" ht="16.5" customHeight="1" thickBot="1">
      <c r="A39" s="109"/>
      <c r="B39" s="521"/>
      <c r="C39" s="255" t="s">
        <v>41</v>
      </c>
      <c r="D39" s="256"/>
      <c r="E39" s="257">
        <v>7191.14</v>
      </c>
      <c r="F39" s="257">
        <v>12629.46</v>
      </c>
      <c r="G39" s="257">
        <v>14472.56</v>
      </c>
      <c r="H39" s="258"/>
      <c r="I39" s="257">
        <v>8483.48</v>
      </c>
      <c r="J39" s="257">
        <v>8456.39</v>
      </c>
      <c r="K39" s="257">
        <v>12414.31</v>
      </c>
      <c r="L39" s="257">
        <v>12629.46</v>
      </c>
      <c r="M39" s="257">
        <v>12589.23</v>
      </c>
      <c r="N39" s="257">
        <v>12442.84</v>
      </c>
      <c r="O39" s="257">
        <v>12452.82</v>
      </c>
      <c r="P39" s="257">
        <v>14472.56</v>
      </c>
      <c r="Q39" s="257">
        <v>14702.12</v>
      </c>
      <c r="R39" s="257">
        <v>14635.51</v>
      </c>
    </row>
    <row r="40" spans="1:18" s="29" customFormat="1" ht="16.5" customHeight="1">
      <c r="A40" s="109"/>
      <c r="C40" s="22"/>
      <c r="D40" s="23"/>
      <c r="E40" s="23"/>
      <c r="F40" s="23"/>
      <c r="G40" s="23"/>
      <c r="H40" s="22"/>
      <c r="I40" s="23"/>
      <c r="J40" s="23"/>
      <c r="K40" s="23"/>
      <c r="L40" s="23"/>
      <c r="M40" s="23"/>
      <c r="N40" s="23"/>
      <c r="O40" s="23"/>
      <c r="P40" s="23"/>
    </row>
    <row r="41" spans="1:18" ht="16.5" customHeight="1"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6.5" customHeight="1"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6.5" customHeight="1"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6.5" customHeight="1"/>
    <row r="45" spans="1:18" ht="16.5" customHeight="1">
      <c r="K45" s="44"/>
    </row>
    <row r="46" spans="1:18" ht="16.5" customHeight="1"/>
    <row r="47" spans="1:18" ht="16.5" customHeight="1">
      <c r="K47" s="438"/>
    </row>
    <row r="48" spans="1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6">
    <mergeCell ref="M2:R2"/>
    <mergeCell ref="B34:B39"/>
    <mergeCell ref="B11:B19"/>
    <mergeCell ref="B4:B10"/>
    <mergeCell ref="B20:B33"/>
    <mergeCell ref="E2:G2"/>
  </mergeCells>
  <phoneticPr fontId="52" type="noConversion"/>
  <hyperlinks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2" location="목차!A1" display="Contents"/>
    <hyperlink ref="A4" location="Group_일반사항!A1" display="JB금융그룹"/>
    <hyperlink ref="A5" location="Group_일반사항!A1" display="JB금융그룹"/>
    <hyperlink ref="A9" location="Group_여신건전성!A1" display="여신건전성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R172"/>
  <sheetViews>
    <sheetView showGridLines="0" zoomScale="85" zoomScaleNormal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46" width="9.77734375" style="1" customWidth="1"/>
    <col min="47" max="16384" width="8.88671875" style="1"/>
  </cols>
  <sheetData>
    <row r="1" spans="1:18" s="4" customFormat="1" ht="26.25">
      <c r="A1" s="19"/>
      <c r="B1" s="19" t="s">
        <v>980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17.25">
      <c r="A2" s="117" t="s">
        <v>717</v>
      </c>
      <c r="B2" s="120"/>
      <c r="C2" s="120"/>
      <c r="D2" s="120"/>
      <c r="E2" s="120"/>
      <c r="F2" s="517" t="s">
        <v>1002</v>
      </c>
      <c r="G2" s="517"/>
      <c r="H2" s="517"/>
      <c r="I2" s="238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18" s="9" customFormat="1">
      <c r="A3" s="110"/>
      <c r="B3" s="449" t="s">
        <v>721</v>
      </c>
      <c r="C3" s="449"/>
      <c r="D3" s="10"/>
      <c r="E3" s="483" t="str">
        <f>JBB_일반사항!E3</f>
        <v>'12년</v>
      </c>
      <c r="F3" s="483" t="str">
        <f>JBB_일반사항!F3</f>
        <v>'13년</v>
      </c>
      <c r="G3" s="483" t="str">
        <f>JBB_일반사항!G3</f>
        <v>'14년</v>
      </c>
      <c r="H3" s="483" t="str">
        <f>JBB_일반사항!H3</f>
        <v>'15년</v>
      </c>
      <c r="I3" s="483"/>
      <c r="J3" s="483" t="str">
        <f>JBB_일반사항!J3</f>
        <v>'14.2Q</v>
      </c>
      <c r="K3" s="483" t="str">
        <f>JBB_일반사항!K3</f>
        <v>'14.3Q</v>
      </c>
      <c r="L3" s="483" t="str">
        <f>JBB_일반사항!L3</f>
        <v>'14.4Q</v>
      </c>
      <c r="M3" s="483" t="str">
        <f>JBB_일반사항!M3</f>
        <v>'15.1Q</v>
      </c>
      <c r="N3" s="483" t="str">
        <f>JBB_일반사항!N3</f>
        <v>'15.2Q</v>
      </c>
      <c r="O3" s="483" t="str">
        <f>JBB_일반사항!O3</f>
        <v>'15.3Q</v>
      </c>
      <c r="P3" s="483" t="str">
        <f>JBB_일반사항!P3</f>
        <v>'15.4Q</v>
      </c>
      <c r="Q3" s="483" t="str">
        <f>JBB_일반사항!Q3</f>
        <v>'16.1Q</v>
      </c>
      <c r="R3" s="483" t="str">
        <f>JBB_일반사항!R3</f>
        <v>'16.2Q</v>
      </c>
    </row>
    <row r="4" spans="1:18" s="84" customFormat="1">
      <c r="A4" s="374" t="s">
        <v>828</v>
      </c>
      <c r="B4" s="445" t="s">
        <v>981</v>
      </c>
      <c r="C4" s="445"/>
      <c r="D4" s="450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1:18" s="64" customFormat="1">
      <c r="A5" s="112" t="s">
        <v>323</v>
      </c>
      <c r="B5" s="10"/>
      <c r="C5" s="107" t="s">
        <v>982</v>
      </c>
      <c r="D5" s="88"/>
      <c r="E5" s="187">
        <v>100027.18000000001</v>
      </c>
      <c r="F5" s="187">
        <v>123662.98999999999</v>
      </c>
      <c r="G5" s="187">
        <v>272214.87</v>
      </c>
      <c r="H5" s="187">
        <v>316704.45565778995</v>
      </c>
      <c r="I5" s="187"/>
      <c r="J5" s="187">
        <v>139586.14000000001</v>
      </c>
      <c r="K5" s="187">
        <v>145772.38</v>
      </c>
      <c r="L5" s="187">
        <v>272214.87</v>
      </c>
      <c r="M5" s="187">
        <v>281354.94</v>
      </c>
      <c r="N5" s="187">
        <v>291240.30608225998</v>
      </c>
      <c r="O5" s="187">
        <v>303745.70760669</v>
      </c>
      <c r="P5" s="187">
        <v>316704.45565778995</v>
      </c>
      <c r="Q5" s="187">
        <v>329374.04053418001</v>
      </c>
      <c r="R5" s="187">
        <v>340789.05941039999</v>
      </c>
    </row>
    <row r="6" spans="1:18" s="81" customFormat="1">
      <c r="A6" s="112" t="s">
        <v>704</v>
      </c>
      <c r="B6" s="16"/>
      <c r="C6" s="89" t="s">
        <v>267</v>
      </c>
      <c r="D6" s="64"/>
      <c r="E6" s="190">
        <v>96681.42</v>
      </c>
      <c r="F6" s="190">
        <v>119340.6</v>
      </c>
      <c r="G6" s="190">
        <v>264379.53000000003</v>
      </c>
      <c r="H6" s="190">
        <v>309778.50283021003</v>
      </c>
      <c r="I6" s="190"/>
      <c r="J6" s="190">
        <v>135257.04999999999</v>
      </c>
      <c r="K6" s="190">
        <v>141825.12</v>
      </c>
      <c r="L6" s="190">
        <v>264379.53000000003</v>
      </c>
      <c r="M6" s="190">
        <v>273768.48</v>
      </c>
      <c r="N6" s="190">
        <v>284022.89039828</v>
      </c>
      <c r="O6" s="190">
        <v>296437.56065479002</v>
      </c>
      <c r="P6" s="190">
        <v>309778.50283021003</v>
      </c>
      <c r="Q6" s="190">
        <v>322319.04420397</v>
      </c>
      <c r="R6" s="190">
        <v>332765.97181748005</v>
      </c>
    </row>
    <row r="7" spans="1:18" s="81" customFormat="1">
      <c r="A7" s="112" t="s">
        <v>979</v>
      </c>
      <c r="B7" s="16"/>
      <c r="C7" s="89" t="s">
        <v>269</v>
      </c>
      <c r="D7" s="64"/>
      <c r="E7" s="190">
        <v>1197.3699999999999</v>
      </c>
      <c r="F7" s="190">
        <v>1540.6399999999999</v>
      </c>
      <c r="G7" s="190">
        <v>3528.38</v>
      </c>
      <c r="H7" s="190">
        <v>2917.18416419</v>
      </c>
      <c r="I7" s="190"/>
      <c r="J7" s="190">
        <v>1676.27</v>
      </c>
      <c r="K7" s="190">
        <v>1583.3000000000002</v>
      </c>
      <c r="L7" s="190">
        <v>3528.38</v>
      </c>
      <c r="M7" s="190">
        <v>3004.0699999999997</v>
      </c>
      <c r="N7" s="190">
        <v>2552.4440215999998</v>
      </c>
      <c r="O7" s="190">
        <v>2833.1104247499998</v>
      </c>
      <c r="P7" s="190">
        <v>2917.18416419</v>
      </c>
      <c r="Q7" s="190">
        <v>3104.7212151200001</v>
      </c>
      <c r="R7" s="190">
        <v>4218.1919703200001</v>
      </c>
    </row>
    <row r="8" spans="1:18" s="81" customFormat="1">
      <c r="A8" s="112" t="s">
        <v>312</v>
      </c>
      <c r="B8" s="16"/>
      <c r="C8" s="107" t="s">
        <v>777</v>
      </c>
      <c r="D8" s="88"/>
      <c r="E8" s="187">
        <v>2148.4</v>
      </c>
      <c r="F8" s="187">
        <v>2781.75</v>
      </c>
      <c r="G8" s="187">
        <v>4306.97</v>
      </c>
      <c r="H8" s="187">
        <v>4008.75510029</v>
      </c>
      <c r="I8" s="187"/>
      <c r="J8" s="187">
        <v>2652.83</v>
      </c>
      <c r="K8" s="187">
        <v>2363.96</v>
      </c>
      <c r="L8" s="187">
        <v>4306.97</v>
      </c>
      <c r="M8" s="187">
        <v>4582.38</v>
      </c>
      <c r="N8" s="187">
        <v>4664.9716623799995</v>
      </c>
      <c r="O8" s="187">
        <v>4475.0365271499995</v>
      </c>
      <c r="P8" s="187">
        <v>4008.75510029</v>
      </c>
      <c r="Q8" s="187">
        <v>3950.2851150900001</v>
      </c>
      <c r="R8" s="187">
        <v>3804.8956226</v>
      </c>
    </row>
    <row r="9" spans="1:18" s="81" customFormat="1">
      <c r="A9" s="373" t="s">
        <v>987</v>
      </c>
      <c r="B9" s="16"/>
      <c r="C9" s="89" t="s">
        <v>270</v>
      </c>
      <c r="D9" s="64"/>
      <c r="E9" s="190">
        <v>863.01</v>
      </c>
      <c r="F9" s="190">
        <v>1319.67</v>
      </c>
      <c r="G9" s="190">
        <v>2729.22</v>
      </c>
      <c r="H9" s="190">
        <v>2337.0621056200002</v>
      </c>
      <c r="I9" s="190"/>
      <c r="J9" s="190">
        <v>1129.76</v>
      </c>
      <c r="K9" s="190">
        <v>1337.35</v>
      </c>
      <c r="L9" s="190">
        <v>2729.22</v>
      </c>
      <c r="M9" s="190">
        <v>2590.86</v>
      </c>
      <c r="N9" s="190">
        <v>2495.2667701</v>
      </c>
      <c r="O9" s="190">
        <v>2317.8473372099998</v>
      </c>
      <c r="P9" s="190">
        <v>2337.0621056200002</v>
      </c>
      <c r="Q9" s="190">
        <v>2122.1325078200002</v>
      </c>
      <c r="R9" s="190">
        <v>1932.5709665100001</v>
      </c>
    </row>
    <row r="10" spans="1:18" s="86" customFormat="1">
      <c r="A10" s="113" t="s">
        <v>50</v>
      </c>
      <c r="B10" s="16"/>
      <c r="C10" s="89" t="s">
        <v>272</v>
      </c>
      <c r="D10" s="64"/>
      <c r="E10" s="190">
        <v>1157.25</v>
      </c>
      <c r="F10" s="190">
        <v>1265.52</v>
      </c>
      <c r="G10" s="190">
        <v>917.96</v>
      </c>
      <c r="H10" s="190">
        <v>1046.8473998500003</v>
      </c>
      <c r="I10" s="190"/>
      <c r="J10" s="190">
        <v>776.22</v>
      </c>
      <c r="K10" s="190">
        <v>853.35000000000014</v>
      </c>
      <c r="L10" s="190">
        <v>917.96</v>
      </c>
      <c r="M10" s="190">
        <v>1181.51</v>
      </c>
      <c r="N10" s="190">
        <v>1350.2291490299999</v>
      </c>
      <c r="O10" s="190">
        <v>1258.5579851900002</v>
      </c>
      <c r="P10" s="190">
        <v>1046.8473998500003</v>
      </c>
      <c r="Q10" s="190">
        <v>1192.2505781</v>
      </c>
      <c r="R10" s="190">
        <v>1128.44301778</v>
      </c>
    </row>
    <row r="11" spans="1:18" s="86" customFormat="1">
      <c r="A11" s="113" t="s">
        <v>51</v>
      </c>
      <c r="B11" s="16"/>
      <c r="C11" s="89" t="s">
        <v>273</v>
      </c>
      <c r="D11" s="64"/>
      <c r="E11" s="190">
        <v>128.14000000000001</v>
      </c>
      <c r="F11" s="190">
        <v>196.56</v>
      </c>
      <c r="G11" s="190">
        <v>659.79</v>
      </c>
      <c r="H11" s="190">
        <v>624.84559481999997</v>
      </c>
      <c r="I11" s="190"/>
      <c r="J11" s="190">
        <v>746.85</v>
      </c>
      <c r="K11" s="190">
        <v>173.26</v>
      </c>
      <c r="L11" s="190">
        <v>659.79</v>
      </c>
      <c r="M11" s="190">
        <v>810.01</v>
      </c>
      <c r="N11" s="190">
        <v>819.47574324999982</v>
      </c>
      <c r="O11" s="190">
        <v>898.63120474999982</v>
      </c>
      <c r="P11" s="190">
        <v>624.84559481999997</v>
      </c>
      <c r="Q11" s="190">
        <v>635.90202916999999</v>
      </c>
      <c r="R11" s="190">
        <v>743.88163830999997</v>
      </c>
    </row>
    <row r="12" spans="1:18" s="81" customFormat="1">
      <c r="A12" s="113" t="s">
        <v>692</v>
      </c>
      <c r="B12" s="454"/>
      <c r="C12" s="454" t="s">
        <v>891</v>
      </c>
      <c r="D12" s="64"/>
      <c r="E12" s="455">
        <v>1601.79</v>
      </c>
      <c r="F12" s="455">
        <v>1756.94</v>
      </c>
      <c r="G12" s="455">
        <v>3038.7000000000003</v>
      </c>
      <c r="H12" s="455">
        <v>2746.2304621100002</v>
      </c>
      <c r="I12" s="190"/>
      <c r="J12" s="455">
        <v>2085.87</v>
      </c>
      <c r="K12" s="455">
        <v>1620.7800000000002</v>
      </c>
      <c r="L12" s="455">
        <v>3038.7000000000003</v>
      </c>
      <c r="M12" s="455">
        <v>3359.3432789999997</v>
      </c>
      <c r="N12" s="455">
        <v>3461.1206639500001</v>
      </c>
      <c r="O12" s="455">
        <v>3342.6872784699999</v>
      </c>
      <c r="P12" s="455">
        <v>2746.53404464</v>
      </c>
      <c r="Q12" s="455">
        <v>2870.7614416600004</v>
      </c>
      <c r="R12" s="455">
        <v>2865.2579816500001</v>
      </c>
    </row>
    <row r="13" spans="1:18" s="81" customFormat="1">
      <c r="A13" s="111" t="s">
        <v>693</v>
      </c>
      <c r="B13" s="456"/>
      <c r="C13" s="456" t="s">
        <v>892</v>
      </c>
      <c r="D13" s="64"/>
      <c r="E13" s="457">
        <v>690.22017818749998</v>
      </c>
      <c r="F13" s="457">
        <v>956.53566573250021</v>
      </c>
      <c r="G13" s="457">
        <v>2193.3454361724998</v>
      </c>
      <c r="H13" s="457">
        <v>2521.0097701499999</v>
      </c>
      <c r="I13" s="190"/>
      <c r="J13" s="457">
        <v>943.95559194249995</v>
      </c>
      <c r="K13" s="457">
        <v>1018.0911138324999</v>
      </c>
      <c r="L13" s="457">
        <v>2193.3454361724998</v>
      </c>
      <c r="M13" s="457">
        <v>2187.0861111300001</v>
      </c>
      <c r="N13" s="457">
        <v>2165.4073714599999</v>
      </c>
      <c r="O13" s="457">
        <v>2340.6971535799998</v>
      </c>
      <c r="P13" s="457">
        <v>2520.7517128599998</v>
      </c>
      <c r="Q13" s="457">
        <v>2544.5722119100001</v>
      </c>
      <c r="R13" s="457">
        <v>2683.0977041855881</v>
      </c>
    </row>
    <row r="14" spans="1:18" s="81" customFormat="1">
      <c r="A14" s="114"/>
      <c r="B14" s="443"/>
      <c r="C14" s="443" t="s">
        <v>890</v>
      </c>
      <c r="D14" s="88"/>
      <c r="E14" s="444">
        <v>2.1478162235504389E-2</v>
      </c>
      <c r="F14" s="444">
        <v>2.2494604084859992E-2</v>
      </c>
      <c r="G14" s="444">
        <v>1.5821949770782176E-2</v>
      </c>
      <c r="H14" s="444">
        <v>1.2657716140948766E-2</v>
      </c>
      <c r="I14" s="197"/>
      <c r="J14" s="444">
        <v>1.9004967112064276E-2</v>
      </c>
      <c r="K14" s="444">
        <v>1.6216789490574278E-2</v>
      </c>
      <c r="L14" s="444">
        <v>1.5821949770782176E-2</v>
      </c>
      <c r="M14" s="444">
        <v>1.6286829724759765E-2</v>
      </c>
      <c r="N14" s="444">
        <v>1.6017603212731112E-2</v>
      </c>
      <c r="O14" s="444">
        <v>1.4732838736752034E-2</v>
      </c>
      <c r="P14" s="444">
        <v>1.2657716140948766E-2</v>
      </c>
      <c r="Q14" s="444">
        <v>1.1993310428118176E-2</v>
      </c>
      <c r="R14" s="444">
        <v>1.1164958256532236E-2</v>
      </c>
    </row>
    <row r="15" spans="1:18" s="81" customFormat="1">
      <c r="A15" s="114"/>
      <c r="B15" s="45"/>
      <c r="C15" s="45" t="s">
        <v>906</v>
      </c>
      <c r="D15" s="452"/>
      <c r="E15" s="458">
        <v>1.0668451769630889</v>
      </c>
      <c r="F15" s="458">
        <v>0.9754563371016447</v>
      </c>
      <c r="G15" s="458">
        <v>1.2147856697800312</v>
      </c>
      <c r="H15" s="458">
        <v>1.3139341517467502</v>
      </c>
      <c r="I15" s="458"/>
      <c r="J15" s="458">
        <v>1.1421107239975801</v>
      </c>
      <c r="K15" s="458">
        <v>1.1162926250158633</v>
      </c>
      <c r="L15" s="458">
        <v>1.2147856697800312</v>
      </c>
      <c r="M15" s="458">
        <v>1.2103818081717359</v>
      </c>
      <c r="N15" s="458">
        <v>1.2061226611051756</v>
      </c>
      <c r="O15" s="458">
        <v>1.2700196741566165</v>
      </c>
      <c r="P15" s="458">
        <v>1.3139455082000282</v>
      </c>
      <c r="Q15" s="458">
        <v>1.3708715942764607</v>
      </c>
      <c r="R15" s="458">
        <v>1.458214951516654</v>
      </c>
    </row>
    <row r="16" spans="1:18" s="81" customFormat="1">
      <c r="A16" s="109"/>
      <c r="B16" s="445" t="s">
        <v>983</v>
      </c>
      <c r="C16" s="445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</row>
    <row r="17" spans="1:18" s="63" customFormat="1">
      <c r="A17" s="109"/>
      <c r="B17" s="10"/>
      <c r="C17" s="107" t="s">
        <v>982</v>
      </c>
      <c r="D17" s="88"/>
      <c r="E17" s="187">
        <v>77361.100000000006</v>
      </c>
      <c r="F17" s="187">
        <v>88119.59</v>
      </c>
      <c r="G17" s="187">
        <v>102102.57</v>
      </c>
      <c r="H17" s="187">
        <v>110211.02</v>
      </c>
      <c r="I17" s="187"/>
      <c r="J17" s="187">
        <v>96764.66</v>
      </c>
      <c r="K17" s="187">
        <v>100208.57</v>
      </c>
      <c r="L17" s="187">
        <v>102102.57</v>
      </c>
      <c r="M17" s="187">
        <v>104213.96</v>
      </c>
      <c r="N17" s="187">
        <v>104443.03</v>
      </c>
      <c r="O17" s="187">
        <v>107908.01999999999</v>
      </c>
      <c r="P17" s="187">
        <v>110211.02</v>
      </c>
      <c r="Q17" s="187">
        <v>110922.13</v>
      </c>
      <c r="R17" s="187">
        <v>113119.96</v>
      </c>
    </row>
    <row r="18" spans="1:18" s="84" customFormat="1">
      <c r="A18" s="109"/>
      <c r="B18" s="16"/>
      <c r="C18" s="89" t="s">
        <v>267</v>
      </c>
      <c r="D18" s="64"/>
      <c r="E18" s="190">
        <v>75632.31</v>
      </c>
      <c r="F18" s="190">
        <v>85800.82</v>
      </c>
      <c r="G18" s="190">
        <v>99964.85</v>
      </c>
      <c r="H18" s="190">
        <v>107765.77</v>
      </c>
      <c r="I18" s="190"/>
      <c r="J18" s="190">
        <v>94515.45</v>
      </c>
      <c r="K18" s="190">
        <v>97915.74</v>
      </c>
      <c r="L18" s="190">
        <v>99964.85</v>
      </c>
      <c r="M18" s="190">
        <v>101666.23</v>
      </c>
      <c r="N18" s="190">
        <v>101973.78</v>
      </c>
      <c r="O18" s="190">
        <v>105397.37</v>
      </c>
      <c r="P18" s="190">
        <v>107765.77</v>
      </c>
      <c r="Q18" s="190">
        <v>108507.26</v>
      </c>
      <c r="R18" s="190">
        <v>110163.58</v>
      </c>
    </row>
    <row r="19" spans="1:18" s="84" customFormat="1">
      <c r="A19" s="109"/>
      <c r="B19" s="16"/>
      <c r="C19" s="89" t="s">
        <v>269</v>
      </c>
      <c r="D19" s="64"/>
      <c r="E19" s="190">
        <v>661.85</v>
      </c>
      <c r="F19" s="190">
        <v>870.88</v>
      </c>
      <c r="G19" s="190">
        <v>774.96</v>
      </c>
      <c r="H19" s="190">
        <v>870.19</v>
      </c>
      <c r="I19" s="190"/>
      <c r="J19" s="190">
        <v>1046.77</v>
      </c>
      <c r="K19" s="190">
        <v>895.19</v>
      </c>
      <c r="L19" s="190">
        <v>774.96</v>
      </c>
      <c r="M19" s="190">
        <v>906.41</v>
      </c>
      <c r="N19" s="190">
        <v>797.37</v>
      </c>
      <c r="O19" s="190">
        <v>821.86</v>
      </c>
      <c r="P19" s="190">
        <v>870.19</v>
      </c>
      <c r="Q19" s="190">
        <v>921.8</v>
      </c>
      <c r="R19" s="190">
        <v>1559.92</v>
      </c>
    </row>
    <row r="20" spans="1:18" s="63" customFormat="1">
      <c r="A20" s="109"/>
      <c r="B20" s="16"/>
      <c r="C20" s="107" t="s">
        <v>777</v>
      </c>
      <c r="D20" s="88"/>
      <c r="E20" s="187">
        <v>1066.95</v>
      </c>
      <c r="F20" s="187">
        <v>1447.8899999999999</v>
      </c>
      <c r="G20" s="187">
        <v>1362.77</v>
      </c>
      <c r="H20" s="187">
        <v>1575.05</v>
      </c>
      <c r="I20" s="187"/>
      <c r="J20" s="187">
        <v>1202.4499999999998</v>
      </c>
      <c r="K20" s="187">
        <v>1397.64</v>
      </c>
      <c r="L20" s="187">
        <v>1362.77</v>
      </c>
      <c r="M20" s="187">
        <v>1641.31</v>
      </c>
      <c r="N20" s="187">
        <v>1671.88</v>
      </c>
      <c r="O20" s="187">
        <v>1688.79</v>
      </c>
      <c r="P20" s="187">
        <v>1575.05</v>
      </c>
      <c r="Q20" s="187">
        <v>1493.0700000000002</v>
      </c>
      <c r="R20" s="187">
        <v>1396.46</v>
      </c>
    </row>
    <row r="21" spans="1:18" s="84" customFormat="1">
      <c r="A21" s="109"/>
      <c r="B21" s="16"/>
      <c r="C21" s="89" t="s">
        <v>270</v>
      </c>
      <c r="D21" s="64"/>
      <c r="E21" s="190">
        <v>573.57000000000005</v>
      </c>
      <c r="F21" s="190">
        <v>961</v>
      </c>
      <c r="G21" s="190">
        <v>924.27</v>
      </c>
      <c r="H21" s="190">
        <v>1156.1600000000001</v>
      </c>
      <c r="I21" s="190"/>
      <c r="J21" s="190">
        <v>756.73</v>
      </c>
      <c r="K21" s="190">
        <v>945.48</v>
      </c>
      <c r="L21" s="190">
        <v>924.27</v>
      </c>
      <c r="M21" s="190">
        <v>1010.19</v>
      </c>
      <c r="N21" s="190">
        <v>1078.58</v>
      </c>
      <c r="O21" s="190">
        <v>1108.58</v>
      </c>
      <c r="P21" s="190">
        <v>1156.1600000000001</v>
      </c>
      <c r="Q21" s="190">
        <v>1031.44</v>
      </c>
      <c r="R21" s="190">
        <v>937.12</v>
      </c>
    </row>
    <row r="22" spans="1:18" s="84" customFormat="1">
      <c r="A22" s="109"/>
      <c r="B22" s="16"/>
      <c r="C22" s="89" t="s">
        <v>272</v>
      </c>
      <c r="D22" s="64"/>
      <c r="E22" s="190">
        <v>368.43</v>
      </c>
      <c r="F22" s="190">
        <v>371.37</v>
      </c>
      <c r="G22" s="190">
        <v>301.10000000000002</v>
      </c>
      <c r="H22" s="190">
        <v>330.11</v>
      </c>
      <c r="I22" s="190"/>
      <c r="J22" s="190">
        <v>322.60000000000002</v>
      </c>
      <c r="K22" s="190">
        <v>315.41000000000003</v>
      </c>
      <c r="L22" s="190">
        <v>301.10000000000002</v>
      </c>
      <c r="M22" s="190">
        <v>431.37</v>
      </c>
      <c r="N22" s="190">
        <v>407.91</v>
      </c>
      <c r="O22" s="190">
        <v>387.01</v>
      </c>
      <c r="P22" s="190">
        <v>330.11</v>
      </c>
      <c r="Q22" s="190">
        <v>333.19</v>
      </c>
      <c r="R22" s="190">
        <v>339.88</v>
      </c>
    </row>
    <row r="23" spans="1:18" s="63" customFormat="1">
      <c r="A23" s="109"/>
      <c r="B23" s="16"/>
      <c r="C23" s="89" t="s">
        <v>273</v>
      </c>
      <c r="D23" s="64"/>
      <c r="E23" s="190">
        <v>124.95</v>
      </c>
      <c r="F23" s="190">
        <v>115.52</v>
      </c>
      <c r="G23" s="190">
        <v>137.4</v>
      </c>
      <c r="H23" s="190">
        <v>88.78</v>
      </c>
      <c r="I23" s="190"/>
      <c r="J23" s="190">
        <v>123.12</v>
      </c>
      <c r="K23" s="190">
        <v>136.75</v>
      </c>
      <c r="L23" s="190">
        <v>137.4</v>
      </c>
      <c r="M23" s="190">
        <v>199.75</v>
      </c>
      <c r="N23" s="190">
        <v>185.39</v>
      </c>
      <c r="O23" s="190">
        <v>193.2</v>
      </c>
      <c r="P23" s="190">
        <v>88.78</v>
      </c>
      <c r="Q23" s="190">
        <v>128.44</v>
      </c>
      <c r="R23" s="190">
        <v>119.46</v>
      </c>
    </row>
    <row r="24" spans="1:18" s="84" customFormat="1">
      <c r="A24" s="109"/>
      <c r="B24" s="454"/>
      <c r="C24" s="454" t="s">
        <v>891</v>
      </c>
      <c r="D24" s="64"/>
      <c r="E24" s="455">
        <v>842.45</v>
      </c>
      <c r="F24" s="455">
        <v>787.24</v>
      </c>
      <c r="G24" s="455">
        <v>857.22</v>
      </c>
      <c r="H24" s="455">
        <v>711.28</v>
      </c>
      <c r="I24" s="455"/>
      <c r="J24" s="455">
        <v>858.36</v>
      </c>
      <c r="K24" s="455">
        <v>870.09</v>
      </c>
      <c r="L24" s="455">
        <v>857.22</v>
      </c>
      <c r="M24" s="455">
        <v>993.08</v>
      </c>
      <c r="N24" s="455">
        <v>999.7</v>
      </c>
      <c r="O24" s="455">
        <v>947.39</v>
      </c>
      <c r="P24" s="455">
        <v>711.28</v>
      </c>
      <c r="Q24" s="455">
        <v>801.14</v>
      </c>
      <c r="R24" s="455">
        <v>726.27050528999985</v>
      </c>
    </row>
    <row r="25" spans="1:18" s="84" customFormat="1">
      <c r="A25" s="109"/>
      <c r="B25" s="456"/>
      <c r="C25" s="456" t="s">
        <v>892</v>
      </c>
      <c r="D25" s="64"/>
      <c r="E25" s="457">
        <v>539.54999999999995</v>
      </c>
      <c r="F25" s="457">
        <v>758.71</v>
      </c>
      <c r="G25" s="457">
        <v>836.45</v>
      </c>
      <c r="H25" s="457">
        <v>1029.1500000000001</v>
      </c>
      <c r="I25" s="457"/>
      <c r="J25" s="457">
        <v>738.11</v>
      </c>
      <c r="K25" s="457">
        <v>826.31</v>
      </c>
      <c r="L25" s="457">
        <v>836.45</v>
      </c>
      <c r="M25" s="457">
        <v>903.59</v>
      </c>
      <c r="N25" s="457">
        <v>868.47</v>
      </c>
      <c r="O25" s="457">
        <v>945.33</v>
      </c>
      <c r="P25" s="457">
        <v>1029.1500000000001</v>
      </c>
      <c r="Q25" s="457">
        <v>974.32</v>
      </c>
      <c r="R25" s="457">
        <v>1083.4991773255886</v>
      </c>
    </row>
    <row r="26" spans="1:18" s="63" customFormat="1">
      <c r="A26" s="109"/>
      <c r="B26" s="443"/>
      <c r="C26" s="443" t="s">
        <v>890</v>
      </c>
      <c r="D26" s="88"/>
      <c r="E26" s="444">
        <v>1.3791815266328942E-2</v>
      </c>
      <c r="F26" s="444">
        <v>1.6430966144985466E-2</v>
      </c>
      <c r="G26" s="444">
        <v>1.3347068540977959E-2</v>
      </c>
      <c r="H26" s="444">
        <v>1.4291220605707124E-2</v>
      </c>
      <c r="I26" s="444"/>
      <c r="J26" s="444">
        <v>1.2426540846627268E-2</v>
      </c>
      <c r="K26" s="444">
        <v>1.3947310095334162E-2</v>
      </c>
      <c r="L26" s="444">
        <v>1.3347068540977959E-2</v>
      </c>
      <c r="M26" s="444">
        <v>1.5749425508828182E-2</v>
      </c>
      <c r="N26" s="444">
        <v>1.6007578485610768E-2</v>
      </c>
      <c r="O26" s="444">
        <v>1.5650273260504641E-2</v>
      </c>
      <c r="P26" s="444">
        <v>1.4291220605707124E-2</v>
      </c>
      <c r="Q26" s="444">
        <v>1.3460524063142316E-2</v>
      </c>
      <c r="R26" s="444">
        <v>1.234494778817107E-2</v>
      </c>
    </row>
    <row r="27" spans="1:18">
      <c r="B27" s="45"/>
      <c r="C27" s="45" t="s">
        <v>906</v>
      </c>
      <c r="D27" s="452"/>
      <c r="E27" s="458">
        <v>1.2952809410000468</v>
      </c>
      <c r="F27" s="458">
        <v>1.0677261394166686</v>
      </c>
      <c r="G27" s="458">
        <v>1.2428142679982683</v>
      </c>
      <c r="H27" s="458">
        <v>1.1049998412748803</v>
      </c>
      <c r="I27" s="458"/>
      <c r="J27" s="458">
        <v>1.3276809846563269</v>
      </c>
      <c r="K27" s="458">
        <v>1.2137603388569302</v>
      </c>
      <c r="L27" s="458">
        <v>1.2428142679982683</v>
      </c>
      <c r="M27" s="458">
        <v>1.1555830403762848</v>
      </c>
      <c r="N27" s="458">
        <v>1.1174067516807427</v>
      </c>
      <c r="O27" s="458">
        <v>1.1207550968444864</v>
      </c>
      <c r="P27" s="458">
        <v>1.1049998412748803</v>
      </c>
      <c r="Q27" s="458">
        <v>1.189133798147441</v>
      </c>
      <c r="R27" s="458">
        <v>1.2959695820972947</v>
      </c>
    </row>
    <row r="28" spans="1:18">
      <c r="B28" s="445" t="s">
        <v>984</v>
      </c>
      <c r="C28" s="445"/>
      <c r="D28" s="450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</row>
    <row r="29" spans="1:18">
      <c r="B29" s="10"/>
      <c r="C29" s="107" t="s">
        <v>982</v>
      </c>
      <c r="D29" s="88"/>
      <c r="E29" s="187">
        <v>128314</v>
      </c>
      <c r="F29" s="187">
        <v>135325</v>
      </c>
      <c r="G29" s="187">
        <v>124557</v>
      </c>
      <c r="H29" s="187">
        <v>149844.40565695</v>
      </c>
      <c r="I29" s="187"/>
      <c r="J29" s="187">
        <v>131850</v>
      </c>
      <c r="K29" s="187">
        <v>127691</v>
      </c>
      <c r="L29" s="187">
        <v>124557</v>
      </c>
      <c r="M29" s="187">
        <v>129488</v>
      </c>
      <c r="N29" s="187">
        <v>135657.78999999998</v>
      </c>
      <c r="O29" s="187">
        <v>141280.51999999999</v>
      </c>
      <c r="P29" s="187">
        <v>149844.40565695</v>
      </c>
      <c r="Q29" s="187">
        <v>159683.25</v>
      </c>
      <c r="R29" s="187">
        <v>165846.24</v>
      </c>
    </row>
    <row r="30" spans="1:18">
      <c r="B30" s="16"/>
      <c r="C30" s="89" t="s">
        <v>267</v>
      </c>
      <c r="D30" s="64"/>
      <c r="E30" s="190">
        <v>124859</v>
      </c>
      <c r="F30" s="190">
        <v>131781</v>
      </c>
      <c r="G30" s="190">
        <v>121467</v>
      </c>
      <c r="H30" s="190">
        <v>147775.63562833</v>
      </c>
      <c r="I30" s="190"/>
      <c r="J30" s="190">
        <v>128466</v>
      </c>
      <c r="K30" s="190">
        <v>124492</v>
      </c>
      <c r="L30" s="190">
        <v>121467</v>
      </c>
      <c r="M30" s="190">
        <v>126498</v>
      </c>
      <c r="N30" s="190">
        <v>132800.09</v>
      </c>
      <c r="O30" s="190">
        <v>138554.34</v>
      </c>
      <c r="P30" s="190">
        <v>147775.63562833</v>
      </c>
      <c r="Q30" s="190">
        <v>157565.34</v>
      </c>
      <c r="R30" s="190">
        <v>163769.64000000001</v>
      </c>
    </row>
    <row r="31" spans="1:18">
      <c r="B31" s="16"/>
      <c r="C31" s="89" t="s">
        <v>269</v>
      </c>
      <c r="D31" s="64"/>
      <c r="E31" s="190">
        <v>1748</v>
      </c>
      <c r="F31" s="190">
        <v>1515</v>
      </c>
      <c r="G31" s="190">
        <v>1311</v>
      </c>
      <c r="H31" s="190">
        <v>747.81354320000003</v>
      </c>
      <c r="I31" s="190"/>
      <c r="J31" s="190">
        <v>1427</v>
      </c>
      <c r="K31" s="190">
        <v>1533</v>
      </c>
      <c r="L31" s="190">
        <v>1311</v>
      </c>
      <c r="M31" s="190">
        <v>1166</v>
      </c>
      <c r="N31" s="190">
        <v>1066.77</v>
      </c>
      <c r="O31" s="190">
        <v>1224.49</v>
      </c>
      <c r="P31" s="190">
        <v>747.81354320000003</v>
      </c>
      <c r="Q31" s="190">
        <v>835.8</v>
      </c>
      <c r="R31" s="190">
        <v>956.55</v>
      </c>
    </row>
    <row r="32" spans="1:18">
      <c r="B32" s="16"/>
      <c r="C32" s="107" t="s">
        <v>777</v>
      </c>
      <c r="D32" s="88"/>
      <c r="E32" s="187">
        <v>1707</v>
      </c>
      <c r="F32" s="187">
        <v>2029</v>
      </c>
      <c r="G32" s="187">
        <v>1779</v>
      </c>
      <c r="H32" s="187">
        <v>1320.9564854199998</v>
      </c>
      <c r="I32" s="187"/>
      <c r="J32" s="187">
        <v>1957</v>
      </c>
      <c r="K32" s="187">
        <v>1666</v>
      </c>
      <c r="L32" s="187">
        <v>1779</v>
      </c>
      <c r="M32" s="187">
        <v>1824</v>
      </c>
      <c r="N32" s="187">
        <v>1790.93</v>
      </c>
      <c r="O32" s="187">
        <v>1501.69</v>
      </c>
      <c r="P32" s="187">
        <v>1320.9564854199998</v>
      </c>
      <c r="Q32" s="187">
        <v>1282.1199999999999</v>
      </c>
      <c r="R32" s="187">
        <v>1120.05</v>
      </c>
    </row>
    <row r="33" spans="2:18">
      <c r="B33" s="16"/>
      <c r="C33" s="89" t="s">
        <v>270</v>
      </c>
      <c r="D33" s="64"/>
      <c r="E33" s="190">
        <v>1465</v>
      </c>
      <c r="F33" s="190">
        <v>1484</v>
      </c>
      <c r="G33" s="190">
        <v>1320</v>
      </c>
      <c r="H33" s="190">
        <v>726.4715976</v>
      </c>
      <c r="I33" s="190"/>
      <c r="J33" s="190">
        <v>1241</v>
      </c>
      <c r="K33" s="190">
        <v>1101</v>
      </c>
      <c r="L33" s="190">
        <v>1320</v>
      </c>
      <c r="M33" s="190">
        <v>1105</v>
      </c>
      <c r="N33" s="190">
        <v>937.61</v>
      </c>
      <c r="O33" s="190">
        <v>729.98</v>
      </c>
      <c r="P33" s="190">
        <v>726.4715976</v>
      </c>
      <c r="Q33" s="190">
        <v>613.29999999999995</v>
      </c>
      <c r="R33" s="190">
        <v>475.03</v>
      </c>
    </row>
    <row r="34" spans="2:18">
      <c r="B34" s="16"/>
      <c r="C34" s="89" t="s">
        <v>272</v>
      </c>
      <c r="D34" s="64"/>
      <c r="E34" s="190">
        <v>138</v>
      </c>
      <c r="F34" s="190">
        <v>232</v>
      </c>
      <c r="G34" s="190">
        <v>114</v>
      </c>
      <c r="H34" s="190">
        <v>258.43846626999999</v>
      </c>
      <c r="I34" s="190"/>
      <c r="J34" s="190">
        <v>244</v>
      </c>
      <c r="K34" s="190">
        <v>158</v>
      </c>
      <c r="L34" s="190">
        <v>114</v>
      </c>
      <c r="M34" s="190">
        <v>175</v>
      </c>
      <c r="N34" s="190">
        <v>343.39</v>
      </c>
      <c r="O34" s="190">
        <v>200.33</v>
      </c>
      <c r="P34" s="190">
        <v>258.43846626999999</v>
      </c>
      <c r="Q34" s="190">
        <v>344.75</v>
      </c>
      <c r="R34" s="190">
        <v>236.69</v>
      </c>
    </row>
    <row r="35" spans="2:18">
      <c r="B35" s="16"/>
      <c r="C35" s="89" t="s">
        <v>273</v>
      </c>
      <c r="D35" s="64"/>
      <c r="E35" s="190">
        <v>104</v>
      </c>
      <c r="F35" s="190">
        <v>313</v>
      </c>
      <c r="G35" s="190">
        <v>345</v>
      </c>
      <c r="H35" s="190">
        <v>336.04642154999999</v>
      </c>
      <c r="I35" s="190"/>
      <c r="J35" s="190">
        <v>472</v>
      </c>
      <c r="K35" s="190">
        <v>407</v>
      </c>
      <c r="L35" s="190">
        <v>345</v>
      </c>
      <c r="M35" s="190">
        <v>544</v>
      </c>
      <c r="N35" s="190">
        <v>509.93</v>
      </c>
      <c r="O35" s="190">
        <v>571.38</v>
      </c>
      <c r="P35" s="190">
        <v>336.04642154999999</v>
      </c>
      <c r="Q35" s="190">
        <v>324.07</v>
      </c>
      <c r="R35" s="190">
        <v>408.33</v>
      </c>
    </row>
    <row r="36" spans="2:18">
      <c r="B36" s="454"/>
      <c r="C36" s="454" t="s">
        <v>891</v>
      </c>
      <c r="D36" s="64"/>
      <c r="E36" s="455">
        <v>1646</v>
      </c>
      <c r="F36" s="455">
        <v>1914</v>
      </c>
      <c r="G36" s="455">
        <v>1271</v>
      </c>
      <c r="H36" s="455">
        <v>1058.8780360400001</v>
      </c>
      <c r="I36" s="455"/>
      <c r="J36" s="455">
        <v>1706</v>
      </c>
      <c r="K36" s="455">
        <v>1546</v>
      </c>
      <c r="L36" s="455">
        <v>1271</v>
      </c>
      <c r="M36" s="455">
        <v>1482.5832789999999</v>
      </c>
      <c r="N36" s="455">
        <v>1520.26081039</v>
      </c>
      <c r="O36" s="455">
        <v>1366.1004445999999</v>
      </c>
      <c r="P36" s="455">
        <v>1059.18161857</v>
      </c>
      <c r="Q36" s="455">
        <v>1075.7552480900001</v>
      </c>
      <c r="R36" s="455">
        <v>1107.8898316500001</v>
      </c>
    </row>
    <row r="37" spans="2:18">
      <c r="B37" s="456"/>
      <c r="C37" s="456" t="s">
        <v>892</v>
      </c>
      <c r="D37" s="64"/>
      <c r="E37" s="457">
        <v>768</v>
      </c>
      <c r="F37" s="457">
        <v>888</v>
      </c>
      <c r="G37" s="457">
        <v>1197</v>
      </c>
      <c r="H37" s="457">
        <v>1339.5664707699998</v>
      </c>
      <c r="I37" s="457"/>
      <c r="J37" s="457">
        <v>1192</v>
      </c>
      <c r="K37" s="457">
        <v>1023</v>
      </c>
      <c r="L37" s="457">
        <v>1197</v>
      </c>
      <c r="M37" s="457">
        <v>1124.22056767</v>
      </c>
      <c r="N37" s="457">
        <v>1125.46112064</v>
      </c>
      <c r="O37" s="457">
        <v>1211.9532908399999</v>
      </c>
      <c r="P37" s="457">
        <v>1339.3084134799999</v>
      </c>
      <c r="Q37" s="457">
        <v>1412.2986339899999</v>
      </c>
      <c r="R37" s="457">
        <v>1408.40504629</v>
      </c>
    </row>
    <row r="38" spans="2:18">
      <c r="B38" s="443"/>
      <c r="C38" s="443" t="s">
        <v>890</v>
      </c>
      <c r="D38" s="88"/>
      <c r="E38" s="444">
        <v>1.330330283523232E-2</v>
      </c>
      <c r="F38" s="444">
        <v>1.4993534084611121E-2</v>
      </c>
      <c r="G38" s="444">
        <v>1.4282617596762928E-2</v>
      </c>
      <c r="H38" s="444">
        <v>8.8155208706567553E-3</v>
      </c>
      <c r="I38" s="444"/>
      <c r="J38" s="444">
        <v>1.4842624194160031E-2</v>
      </c>
      <c r="K38" s="444">
        <v>1.3047121566907613E-2</v>
      </c>
      <c r="L38" s="444">
        <v>1.4282617596762928E-2</v>
      </c>
      <c r="M38" s="444">
        <v>1.4086247374274065E-2</v>
      </c>
      <c r="N38" s="444">
        <v>1.3201822025849016E-2</v>
      </c>
      <c r="O38" s="444">
        <v>1.0629136982225151E-2</v>
      </c>
      <c r="P38" s="444">
        <v>8.8155208706567553E-3</v>
      </c>
      <c r="Q38" s="444">
        <v>8.0291451983849262E-3</v>
      </c>
      <c r="R38" s="444">
        <v>6.7535447291418851E-3</v>
      </c>
    </row>
    <row r="39" spans="2:18">
      <c r="B39" s="45"/>
      <c r="C39" s="45" t="s">
        <v>906</v>
      </c>
      <c r="D39" s="452"/>
      <c r="E39" s="458">
        <v>1.4141769185705917</v>
      </c>
      <c r="F39" s="458">
        <v>1.3809758501724987</v>
      </c>
      <c r="G39" s="458">
        <v>1.3872962338392356</v>
      </c>
      <c r="H39" s="458">
        <v>1.8156877484479828</v>
      </c>
      <c r="I39" s="458"/>
      <c r="J39" s="458">
        <v>1.4808380173735309</v>
      </c>
      <c r="K39" s="458">
        <v>1.5420168067226891</v>
      </c>
      <c r="L39" s="458">
        <v>1.3872962338392356</v>
      </c>
      <c r="M39" s="458">
        <v>1.4291687755866227</v>
      </c>
      <c r="N39" s="458">
        <v>1.4772894144550595</v>
      </c>
      <c r="O39" s="458">
        <v>1.7167682647150875</v>
      </c>
      <c r="P39" s="458">
        <v>1.8157222122933119</v>
      </c>
      <c r="Q39" s="458">
        <v>1.9405780130409014</v>
      </c>
      <c r="R39" s="458">
        <v>2.2465915610374543</v>
      </c>
    </row>
    <row r="40" spans="2:18">
      <c r="B40" s="445" t="s">
        <v>985</v>
      </c>
      <c r="C40" s="445"/>
      <c r="D40" s="450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</row>
    <row r="41" spans="2:18">
      <c r="B41" s="10"/>
      <c r="C41" s="107" t="s">
        <v>982</v>
      </c>
      <c r="D41" s="88"/>
      <c r="E41" s="187">
        <v>22666.080000000002</v>
      </c>
      <c r="F41" s="187">
        <v>35543.4</v>
      </c>
      <c r="G41" s="187">
        <v>45555.3</v>
      </c>
      <c r="H41" s="187">
        <v>56649.030000839994</v>
      </c>
      <c r="I41" s="187"/>
      <c r="J41" s="187">
        <v>42821.48</v>
      </c>
      <c r="K41" s="187">
        <v>45563.81</v>
      </c>
      <c r="L41" s="187">
        <v>45555.3</v>
      </c>
      <c r="M41" s="187">
        <v>47652.98</v>
      </c>
      <c r="N41" s="187">
        <v>51139.486082260002</v>
      </c>
      <c r="O41" s="187">
        <v>54557.167606690011</v>
      </c>
      <c r="P41" s="187">
        <v>56649.030000839994</v>
      </c>
      <c r="Q41" s="187">
        <v>58768.660534180002</v>
      </c>
      <c r="R41" s="187">
        <v>61822.8594104</v>
      </c>
    </row>
    <row r="42" spans="2:18">
      <c r="B42" s="16"/>
      <c r="C42" s="89" t="s">
        <v>267</v>
      </c>
      <c r="D42" s="64"/>
      <c r="E42" s="190">
        <v>21049.11</v>
      </c>
      <c r="F42" s="190">
        <v>33539.78</v>
      </c>
      <c r="G42" s="190">
        <v>42947.68</v>
      </c>
      <c r="H42" s="190">
        <v>54237.097201879995</v>
      </c>
      <c r="I42" s="190"/>
      <c r="J42" s="190">
        <v>40741.599999999999</v>
      </c>
      <c r="K42" s="190">
        <v>43909.38</v>
      </c>
      <c r="L42" s="190">
        <v>42947.68</v>
      </c>
      <c r="M42" s="190">
        <v>45604.25</v>
      </c>
      <c r="N42" s="190">
        <v>49249.020398280009</v>
      </c>
      <c r="O42" s="190">
        <v>52485.850654790011</v>
      </c>
      <c r="P42" s="190">
        <v>54237.097201879995</v>
      </c>
      <c r="Q42" s="190">
        <v>56246.444203970001</v>
      </c>
      <c r="R42" s="190">
        <v>58832.751817479999</v>
      </c>
    </row>
    <row r="43" spans="2:18">
      <c r="B43" s="16"/>
      <c r="C43" s="89" t="s">
        <v>269</v>
      </c>
      <c r="D43" s="64"/>
      <c r="E43" s="190">
        <v>535.52</v>
      </c>
      <c r="F43" s="190">
        <v>669.76</v>
      </c>
      <c r="G43" s="190">
        <v>1442.42</v>
      </c>
      <c r="H43" s="190">
        <v>1299.1806209900001</v>
      </c>
      <c r="I43" s="190"/>
      <c r="J43" s="190">
        <v>629.5</v>
      </c>
      <c r="K43" s="190">
        <v>688.11</v>
      </c>
      <c r="L43" s="190">
        <v>1442.42</v>
      </c>
      <c r="M43" s="190">
        <v>931.66</v>
      </c>
      <c r="N43" s="190">
        <v>688.30402159999994</v>
      </c>
      <c r="O43" s="190">
        <v>786.76042474999997</v>
      </c>
      <c r="P43" s="190">
        <v>1299.1806209900001</v>
      </c>
      <c r="Q43" s="190">
        <v>1347.1212151200002</v>
      </c>
      <c r="R43" s="190">
        <v>1701.7219703199999</v>
      </c>
    </row>
    <row r="44" spans="2:18">
      <c r="B44" s="16"/>
      <c r="C44" s="107" t="s">
        <v>777</v>
      </c>
      <c r="D44" s="88"/>
      <c r="E44" s="187">
        <v>1081.45</v>
      </c>
      <c r="F44" s="187">
        <v>1333.86</v>
      </c>
      <c r="G44" s="187">
        <v>1165.2</v>
      </c>
      <c r="H44" s="187">
        <v>1112.7486148700002</v>
      </c>
      <c r="I44" s="187"/>
      <c r="J44" s="187">
        <v>1450.38</v>
      </c>
      <c r="K44" s="187">
        <v>966.32</v>
      </c>
      <c r="L44" s="187">
        <v>1165.2</v>
      </c>
      <c r="M44" s="187">
        <v>1117.07</v>
      </c>
      <c r="N44" s="187">
        <v>1202.1616623799996</v>
      </c>
      <c r="O44" s="187">
        <v>1284.55652715</v>
      </c>
      <c r="P44" s="187">
        <v>1112.7486148700002</v>
      </c>
      <c r="Q44" s="187">
        <v>1175.09511509</v>
      </c>
      <c r="R44" s="187">
        <v>1288.3856226</v>
      </c>
    </row>
    <row r="45" spans="2:18">
      <c r="B45" s="16"/>
      <c r="C45" s="89" t="s">
        <v>270</v>
      </c>
      <c r="D45" s="64"/>
      <c r="E45" s="190">
        <v>289.44</v>
      </c>
      <c r="F45" s="190">
        <v>358.67</v>
      </c>
      <c r="G45" s="190">
        <v>484.95</v>
      </c>
      <c r="H45" s="190">
        <v>454.43050802000005</v>
      </c>
      <c r="I45" s="190"/>
      <c r="J45" s="190">
        <v>373.03</v>
      </c>
      <c r="K45" s="190">
        <v>391.87</v>
      </c>
      <c r="L45" s="190">
        <v>484.95</v>
      </c>
      <c r="M45" s="190">
        <v>475.67</v>
      </c>
      <c r="N45" s="190">
        <v>479.07677009999998</v>
      </c>
      <c r="O45" s="190">
        <v>479.28733720999998</v>
      </c>
      <c r="P45" s="190">
        <v>454.43050802000005</v>
      </c>
      <c r="Q45" s="190">
        <v>477.39250782000005</v>
      </c>
      <c r="R45" s="190">
        <v>520.42096650999997</v>
      </c>
    </row>
    <row r="46" spans="2:18">
      <c r="B46" s="16"/>
      <c r="C46" s="89" t="s">
        <v>272</v>
      </c>
      <c r="D46" s="64"/>
      <c r="E46" s="190">
        <v>788.82</v>
      </c>
      <c r="F46" s="190">
        <v>894.15</v>
      </c>
      <c r="G46" s="190">
        <v>502.86</v>
      </c>
      <c r="H46" s="190">
        <v>458.29893358000015</v>
      </c>
      <c r="I46" s="190"/>
      <c r="J46" s="190">
        <v>453.62</v>
      </c>
      <c r="K46" s="190">
        <v>537.94000000000005</v>
      </c>
      <c r="L46" s="190">
        <v>502.86</v>
      </c>
      <c r="M46" s="190">
        <v>575.14</v>
      </c>
      <c r="N46" s="190">
        <v>598.92914902999985</v>
      </c>
      <c r="O46" s="190">
        <v>671.21798519000015</v>
      </c>
      <c r="P46" s="190">
        <v>458.29893358000015</v>
      </c>
      <c r="Q46" s="190">
        <v>514.31057809999993</v>
      </c>
      <c r="R46" s="190">
        <v>551.87301778000005</v>
      </c>
    </row>
    <row r="47" spans="2:18">
      <c r="B47" s="16"/>
      <c r="C47" s="89" t="s">
        <v>273</v>
      </c>
      <c r="D47" s="64"/>
      <c r="E47" s="190">
        <v>3.19</v>
      </c>
      <c r="F47" s="190">
        <v>81.040000000000006</v>
      </c>
      <c r="G47" s="190">
        <v>177.39</v>
      </c>
      <c r="H47" s="190">
        <v>200.01917326999998</v>
      </c>
      <c r="I47" s="190"/>
      <c r="J47" s="190">
        <v>623.73</v>
      </c>
      <c r="K47" s="190">
        <v>36.51</v>
      </c>
      <c r="L47" s="190">
        <v>177.39</v>
      </c>
      <c r="M47" s="190">
        <v>66.260000000000005</v>
      </c>
      <c r="N47" s="190">
        <v>124.15574324999994</v>
      </c>
      <c r="O47" s="190">
        <v>134.05120474999995</v>
      </c>
      <c r="P47" s="190">
        <v>200.01917326999998</v>
      </c>
      <c r="Q47" s="190">
        <v>183.39202917</v>
      </c>
      <c r="R47" s="190">
        <v>216.09163831000001</v>
      </c>
    </row>
    <row r="48" spans="2:18">
      <c r="B48" s="454"/>
      <c r="C48" s="454" t="s">
        <v>891</v>
      </c>
      <c r="D48" s="64"/>
      <c r="E48" s="455">
        <v>759.34</v>
      </c>
      <c r="F48" s="455">
        <v>969.7</v>
      </c>
      <c r="G48" s="455">
        <v>910.48</v>
      </c>
      <c r="H48" s="455">
        <v>976.07242607000012</v>
      </c>
      <c r="I48" s="455"/>
      <c r="J48" s="455">
        <v>1227.51</v>
      </c>
      <c r="K48" s="455">
        <v>750.69</v>
      </c>
      <c r="L48" s="455">
        <v>910.48</v>
      </c>
      <c r="M48" s="455">
        <v>883.68</v>
      </c>
      <c r="N48" s="455">
        <v>941.1598535600001</v>
      </c>
      <c r="O48" s="455">
        <v>1029.1968338699999</v>
      </c>
      <c r="P48" s="455">
        <v>976.07242607000012</v>
      </c>
      <c r="Q48" s="455">
        <v>993.86619357000006</v>
      </c>
      <c r="R48" s="455">
        <v>1031.0976447099999</v>
      </c>
    </row>
    <row r="49" spans="2:18">
      <c r="B49" s="456"/>
      <c r="C49" s="456" t="s">
        <v>892</v>
      </c>
      <c r="D49" s="64"/>
      <c r="E49" s="457">
        <v>150.6701781875</v>
      </c>
      <c r="F49" s="457">
        <v>197.82566573250017</v>
      </c>
      <c r="G49" s="457">
        <v>159.89543617249993</v>
      </c>
      <c r="H49" s="457">
        <v>152.29329937999995</v>
      </c>
      <c r="I49" s="457"/>
      <c r="J49" s="457">
        <v>205.84559194249988</v>
      </c>
      <c r="K49" s="457">
        <v>191.78111383249995</v>
      </c>
      <c r="L49" s="457">
        <v>159.89543617249993</v>
      </c>
      <c r="M49" s="457">
        <v>159.27554346000011</v>
      </c>
      <c r="N49" s="457">
        <v>171.47625081999979</v>
      </c>
      <c r="O49" s="457">
        <v>183.41386273999996</v>
      </c>
      <c r="P49" s="457">
        <v>152.29329937999995</v>
      </c>
      <c r="Q49" s="457">
        <v>157.95357792000001</v>
      </c>
      <c r="R49" s="457">
        <v>191.19348056999999</v>
      </c>
    </row>
    <row r="50" spans="2:18">
      <c r="B50" s="443"/>
      <c r="C50" s="443" t="s">
        <v>890</v>
      </c>
      <c r="D50" s="88"/>
      <c r="E50" s="444">
        <v>4.7712264317429393E-2</v>
      </c>
      <c r="F50" s="444">
        <v>3.7527642262698557E-2</v>
      </c>
      <c r="G50" s="444">
        <v>2.5577704460293307E-2</v>
      </c>
      <c r="H50" s="444">
        <v>1.9642853811503928E-2</v>
      </c>
      <c r="I50" s="444"/>
      <c r="J50" s="444">
        <v>3.387038467610181E-2</v>
      </c>
      <c r="K50" s="444">
        <v>2.12080596420712E-2</v>
      </c>
      <c r="L50" s="444">
        <v>2.5577704460293307E-2</v>
      </c>
      <c r="M50" s="444">
        <v>2.3441765866478861E-2</v>
      </c>
      <c r="N50" s="444">
        <v>2.350750377988297E-2</v>
      </c>
      <c r="O50" s="444">
        <v>2.3545146925708121E-2</v>
      </c>
      <c r="P50" s="444">
        <v>1.9642853811503928E-2</v>
      </c>
      <c r="Q50" s="444">
        <v>1.9995267961000433E-2</v>
      </c>
      <c r="R50" s="444">
        <v>2.0839955234798868E-2</v>
      </c>
    </row>
    <row r="51" spans="2:18" ht="17.25" thickBot="1">
      <c r="B51" s="484"/>
      <c r="C51" s="484" t="s">
        <v>906</v>
      </c>
      <c r="D51" s="485"/>
      <c r="E51" s="486">
        <v>0.84147226241388873</v>
      </c>
      <c r="F51" s="486">
        <v>0.87529850638935147</v>
      </c>
      <c r="G51" s="486">
        <v>0.91861949551364586</v>
      </c>
      <c r="H51" s="486">
        <v>1.0140347158120924</v>
      </c>
      <c r="I51" s="486"/>
      <c r="J51" s="486">
        <v>0.98826210506384515</v>
      </c>
      <c r="K51" s="486">
        <v>0.97531988764850153</v>
      </c>
      <c r="L51" s="486">
        <v>0.91861949551364586</v>
      </c>
      <c r="M51" s="486">
        <v>0.93365280909880333</v>
      </c>
      <c r="N51" s="486">
        <v>0.92552951836547503</v>
      </c>
      <c r="O51" s="486">
        <v>0.94399169750853729</v>
      </c>
      <c r="P51" s="486">
        <v>1.0140347158120924</v>
      </c>
      <c r="Q51" s="486">
        <v>0.98019280030943079</v>
      </c>
      <c r="R51" s="486">
        <v>0.94869975560064124</v>
      </c>
    </row>
    <row r="52" spans="2:18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4:18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4:18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4:18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4:18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4:18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4:18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4:18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4:18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4:18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4:18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4:18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4:18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4:18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4:18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4:18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4:18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4:18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4:18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4:18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4:18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4:18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4:18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4:18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4:18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4:18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4:18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4:18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4:18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4:18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4:18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4:18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4:18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4:18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4:18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4:18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4:18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4:18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4:18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4:18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4:18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4:18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4:18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4:18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4:18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4:18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4:18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4:18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4:18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4:18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4:18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4:18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4:18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4:18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4:18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4:18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4:18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4:18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4:18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4:18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4:18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4:18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4:18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4:18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4:18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4:18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4:18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4:18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4:18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4:18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4:18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4:18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4:18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4:18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4:18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4:18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4:18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</sheetData>
  <mergeCells count="2">
    <mergeCell ref="M2:R2"/>
    <mergeCell ref="F2:H2"/>
  </mergeCells>
  <phoneticPr fontId="52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</hyperlinks>
  <pageMargins left="0.7" right="0.7" top="0.75" bottom="0.75" header="0.3" footer="0.3"/>
  <pageSetup paperSize="9" scale="5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1" width="9.77734375" style="1" customWidth="1"/>
    <col min="52" max="16384" width="8.88671875" style="1"/>
  </cols>
  <sheetData>
    <row r="1" spans="1:18" s="4" customFormat="1" ht="26.25" customHeight="1">
      <c r="A1" s="21"/>
      <c r="B1" s="21" t="s">
        <v>739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9" customFormat="1" ht="24" customHeight="1">
      <c r="A2" s="117" t="s">
        <v>717</v>
      </c>
      <c r="B2" s="120"/>
      <c r="C2" s="120"/>
      <c r="D2" s="120"/>
      <c r="E2" s="238"/>
      <c r="F2" s="518" t="s">
        <v>1129</v>
      </c>
      <c r="G2" s="518"/>
      <c r="H2" s="518"/>
      <c r="I2" s="156"/>
      <c r="J2" s="238"/>
      <c r="K2" s="238" t="s">
        <v>52</v>
      </c>
      <c r="L2" s="238"/>
      <c r="M2" s="518" t="s">
        <v>1130</v>
      </c>
      <c r="N2" s="518"/>
      <c r="O2" s="518"/>
      <c r="P2" s="518"/>
      <c r="Q2" s="518"/>
      <c r="R2" s="518"/>
    </row>
    <row r="3" spans="1:18" s="14" customFormat="1" ht="16.5" customHeight="1">
      <c r="A3" s="110"/>
      <c r="B3" s="7" t="s">
        <v>719</v>
      </c>
      <c r="C3" s="7"/>
      <c r="D3" s="12"/>
      <c r="E3" s="31" t="s">
        <v>53</v>
      </c>
      <c r="F3" s="31" t="s">
        <v>54</v>
      </c>
      <c r="G3" s="31" t="s">
        <v>55</v>
      </c>
      <c r="H3" s="31" t="s">
        <v>870</v>
      </c>
      <c r="I3" s="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49</v>
      </c>
      <c r="P3" s="31" t="s">
        <v>871</v>
      </c>
      <c r="Q3" s="31" t="s">
        <v>911</v>
      </c>
      <c r="R3" s="31" t="s">
        <v>991</v>
      </c>
    </row>
    <row r="4" spans="1:18" s="9" customFormat="1" ht="16.5" customHeight="1">
      <c r="A4" s="113" t="s">
        <v>840</v>
      </c>
      <c r="B4" s="41" t="s">
        <v>56</v>
      </c>
      <c r="C4" s="41"/>
      <c r="D4" s="12"/>
      <c r="E4" s="235">
        <v>96</v>
      </c>
      <c r="F4" s="235">
        <v>98</v>
      </c>
      <c r="G4" s="235">
        <v>98</v>
      </c>
      <c r="H4" s="235">
        <v>101</v>
      </c>
      <c r="I4" s="159"/>
      <c r="J4" s="235">
        <v>96</v>
      </c>
      <c r="K4" s="235">
        <v>96</v>
      </c>
      <c r="L4" s="235">
        <v>98</v>
      </c>
      <c r="M4" s="235">
        <v>98</v>
      </c>
      <c r="N4" s="205">
        <v>100</v>
      </c>
      <c r="O4" s="205">
        <v>101</v>
      </c>
      <c r="P4" s="205">
        <v>101</v>
      </c>
      <c r="Q4" s="205">
        <v>102</v>
      </c>
      <c r="R4" s="205">
        <v>102</v>
      </c>
    </row>
    <row r="5" spans="1:18" s="9" customFormat="1" ht="16.5" customHeight="1">
      <c r="A5" s="374" t="s">
        <v>806</v>
      </c>
      <c r="B5" s="12"/>
      <c r="C5" s="16" t="s">
        <v>57</v>
      </c>
      <c r="D5" s="12"/>
      <c r="E5" s="231">
        <v>82</v>
      </c>
      <c r="F5" s="231">
        <v>77</v>
      </c>
      <c r="G5" s="231">
        <v>71</v>
      </c>
      <c r="H5" s="231">
        <v>71</v>
      </c>
      <c r="I5" s="164"/>
      <c r="J5" s="231">
        <v>72</v>
      </c>
      <c r="K5" s="231">
        <v>71</v>
      </c>
      <c r="L5" s="231">
        <v>71</v>
      </c>
      <c r="M5" s="231">
        <v>71</v>
      </c>
      <c r="N5" s="164">
        <v>71</v>
      </c>
      <c r="O5" s="164">
        <v>71</v>
      </c>
      <c r="P5" s="164">
        <v>71</v>
      </c>
      <c r="Q5" s="164">
        <v>72</v>
      </c>
      <c r="R5" s="164">
        <v>72</v>
      </c>
    </row>
    <row r="6" spans="1:18" s="9" customFormat="1" ht="16.5" customHeight="1">
      <c r="A6" s="373" t="s">
        <v>807</v>
      </c>
      <c r="B6" s="12"/>
      <c r="C6" s="16" t="s">
        <v>58</v>
      </c>
      <c r="D6" s="12"/>
      <c r="E6" s="231">
        <v>0</v>
      </c>
      <c r="F6" s="231">
        <v>0</v>
      </c>
      <c r="G6" s="231">
        <v>0</v>
      </c>
      <c r="H6" s="231">
        <v>0</v>
      </c>
      <c r="I6" s="164"/>
      <c r="J6" s="231">
        <v>0</v>
      </c>
      <c r="K6" s="231">
        <v>0</v>
      </c>
      <c r="L6" s="231">
        <v>0</v>
      </c>
      <c r="M6" s="231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</row>
    <row r="7" spans="1:18" s="9" customFormat="1" ht="16.5" customHeight="1">
      <c r="A7" s="115" t="s">
        <v>695</v>
      </c>
      <c r="B7" s="79"/>
      <c r="C7" s="36" t="s">
        <v>59</v>
      </c>
      <c r="D7" s="12"/>
      <c r="E7" s="230">
        <v>0</v>
      </c>
      <c r="F7" s="230">
        <v>0</v>
      </c>
      <c r="G7" s="230">
        <v>0</v>
      </c>
      <c r="H7" s="230">
        <v>0</v>
      </c>
      <c r="I7" s="164"/>
      <c r="J7" s="230">
        <v>0</v>
      </c>
      <c r="K7" s="230">
        <v>0</v>
      </c>
      <c r="L7" s="230">
        <v>0</v>
      </c>
      <c r="M7" s="230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</row>
    <row r="8" spans="1:18" s="9" customFormat="1" ht="16.5" customHeight="1">
      <c r="A8" s="115" t="s">
        <v>696</v>
      </c>
      <c r="B8" s="12"/>
      <c r="C8" s="16" t="s">
        <v>60</v>
      </c>
      <c r="D8" s="12"/>
      <c r="E8" s="231">
        <v>9</v>
      </c>
      <c r="F8" s="231">
        <v>11</v>
      </c>
      <c r="G8" s="231">
        <v>14</v>
      </c>
      <c r="H8" s="231">
        <v>14</v>
      </c>
      <c r="I8" s="164"/>
      <c r="J8" s="231">
        <v>13</v>
      </c>
      <c r="K8" s="231">
        <v>13</v>
      </c>
      <c r="L8" s="231">
        <v>14</v>
      </c>
      <c r="M8" s="231">
        <v>14</v>
      </c>
      <c r="N8" s="164">
        <v>14</v>
      </c>
      <c r="O8" s="164">
        <v>14</v>
      </c>
      <c r="P8" s="164">
        <v>14</v>
      </c>
      <c r="Q8" s="164">
        <v>13</v>
      </c>
      <c r="R8" s="164">
        <v>13</v>
      </c>
    </row>
    <row r="9" spans="1:18" s="9" customFormat="1" ht="16.5" customHeight="1">
      <c r="A9" s="115" t="s">
        <v>738</v>
      </c>
      <c r="B9" s="12"/>
      <c r="C9" s="16" t="s">
        <v>61</v>
      </c>
      <c r="D9" s="12"/>
      <c r="E9" s="231">
        <v>0</v>
      </c>
      <c r="F9" s="231">
        <v>3</v>
      </c>
      <c r="G9" s="231">
        <v>5</v>
      </c>
      <c r="H9" s="231">
        <v>5</v>
      </c>
      <c r="I9" s="164"/>
      <c r="J9" s="231">
        <v>3</v>
      </c>
      <c r="K9" s="231">
        <v>4</v>
      </c>
      <c r="L9" s="231">
        <v>5</v>
      </c>
      <c r="M9" s="231">
        <v>5</v>
      </c>
      <c r="N9" s="164">
        <v>5</v>
      </c>
      <c r="O9" s="164">
        <v>5</v>
      </c>
      <c r="P9" s="164">
        <v>5</v>
      </c>
      <c r="Q9" s="164">
        <v>5</v>
      </c>
      <c r="R9" s="164">
        <v>5</v>
      </c>
    </row>
    <row r="10" spans="1:18" s="9" customFormat="1" ht="16.5" customHeight="1">
      <c r="A10" s="115" t="s">
        <v>697</v>
      </c>
      <c r="B10" s="12"/>
      <c r="C10" s="16" t="s">
        <v>62</v>
      </c>
      <c r="D10" s="12"/>
      <c r="E10" s="231">
        <v>5</v>
      </c>
      <c r="F10" s="231">
        <v>7</v>
      </c>
      <c r="G10" s="231">
        <v>8</v>
      </c>
      <c r="H10" s="231">
        <v>10</v>
      </c>
      <c r="I10" s="164"/>
      <c r="J10" s="231">
        <v>8</v>
      </c>
      <c r="K10" s="231">
        <v>8</v>
      </c>
      <c r="L10" s="231">
        <v>8</v>
      </c>
      <c r="M10" s="231">
        <v>8</v>
      </c>
      <c r="N10" s="164">
        <v>9</v>
      </c>
      <c r="O10" s="164">
        <v>10</v>
      </c>
      <c r="P10" s="164">
        <v>10</v>
      </c>
      <c r="Q10" s="164">
        <v>10</v>
      </c>
      <c r="R10" s="164">
        <v>10</v>
      </c>
    </row>
    <row r="11" spans="1:18" s="9" customFormat="1" ht="16.5" customHeight="1">
      <c r="A11" s="115" t="s">
        <v>844</v>
      </c>
      <c r="B11" s="271"/>
      <c r="C11" s="261" t="s">
        <v>1006</v>
      </c>
      <c r="D11" s="12"/>
      <c r="E11" s="282">
        <v>0</v>
      </c>
      <c r="F11" s="282">
        <v>0</v>
      </c>
      <c r="G11" s="282">
        <v>0</v>
      </c>
      <c r="H11" s="282">
        <v>1</v>
      </c>
      <c r="I11" s="164"/>
      <c r="J11" s="282">
        <v>0</v>
      </c>
      <c r="K11" s="282">
        <v>0</v>
      </c>
      <c r="L11" s="282">
        <v>0</v>
      </c>
      <c r="M11" s="282">
        <v>0</v>
      </c>
      <c r="N11" s="282">
        <v>1</v>
      </c>
      <c r="O11" s="282">
        <v>1</v>
      </c>
      <c r="P11" s="282">
        <v>1</v>
      </c>
      <c r="Q11" s="282">
        <v>2</v>
      </c>
      <c r="R11" s="282">
        <v>2</v>
      </c>
    </row>
    <row r="12" spans="1:18" s="9" customFormat="1" ht="16.5" customHeight="1">
      <c r="A12" s="115" t="s">
        <v>698</v>
      </c>
      <c r="B12" s="12" t="s">
        <v>784</v>
      </c>
      <c r="C12" s="12"/>
      <c r="D12" s="12"/>
      <c r="E12" s="159">
        <v>1110</v>
      </c>
      <c r="F12" s="159">
        <v>1092</v>
      </c>
      <c r="G12" s="159">
        <v>1072</v>
      </c>
      <c r="H12" s="159">
        <v>1109</v>
      </c>
      <c r="I12" s="159"/>
      <c r="J12" s="159">
        <v>1092</v>
      </c>
      <c r="K12" s="159">
        <v>1081</v>
      </c>
      <c r="L12" s="159">
        <v>1072</v>
      </c>
      <c r="M12" s="159">
        <v>1089</v>
      </c>
      <c r="N12" s="159">
        <v>1095</v>
      </c>
      <c r="O12" s="159">
        <v>1106</v>
      </c>
      <c r="P12" s="159">
        <v>1109</v>
      </c>
      <c r="Q12" s="159">
        <v>1139</v>
      </c>
      <c r="R12" s="159">
        <v>1147</v>
      </c>
    </row>
    <row r="13" spans="1:18" s="9" customFormat="1" ht="16.5" customHeight="1">
      <c r="A13" s="115" t="s">
        <v>699</v>
      </c>
      <c r="B13" s="12"/>
      <c r="C13" s="16" t="s">
        <v>63</v>
      </c>
      <c r="D13" s="12"/>
      <c r="E13" s="231">
        <v>16</v>
      </c>
      <c r="F13" s="231">
        <v>15</v>
      </c>
      <c r="G13" s="231">
        <v>13</v>
      </c>
      <c r="H13" s="231">
        <v>12</v>
      </c>
      <c r="I13" s="164"/>
      <c r="J13" s="231">
        <v>14</v>
      </c>
      <c r="K13" s="231">
        <v>14</v>
      </c>
      <c r="L13" s="231">
        <v>13</v>
      </c>
      <c r="M13" s="231">
        <v>12</v>
      </c>
      <c r="N13" s="192">
        <v>12</v>
      </c>
      <c r="O13" s="192">
        <v>12</v>
      </c>
      <c r="P13" s="192">
        <v>12</v>
      </c>
      <c r="Q13" s="192">
        <v>14</v>
      </c>
      <c r="R13" s="192">
        <v>14</v>
      </c>
    </row>
    <row r="14" spans="1:18" s="9" customFormat="1" ht="16.5" customHeight="1">
      <c r="A14" s="115" t="s">
        <v>700</v>
      </c>
      <c r="B14" s="79"/>
      <c r="C14" s="36" t="s">
        <v>64</v>
      </c>
      <c r="D14" s="12"/>
      <c r="E14" s="230">
        <v>6</v>
      </c>
      <c r="F14" s="230">
        <v>5</v>
      </c>
      <c r="G14" s="230">
        <v>5</v>
      </c>
      <c r="H14" s="230">
        <v>4</v>
      </c>
      <c r="I14" s="164"/>
      <c r="J14" s="230">
        <v>5</v>
      </c>
      <c r="K14" s="230">
        <v>5</v>
      </c>
      <c r="L14" s="230">
        <v>5</v>
      </c>
      <c r="M14" s="230">
        <v>4</v>
      </c>
      <c r="N14" s="297">
        <v>4</v>
      </c>
      <c r="O14" s="297">
        <v>4</v>
      </c>
      <c r="P14" s="297">
        <v>4</v>
      </c>
      <c r="Q14" s="297">
        <v>4</v>
      </c>
      <c r="R14" s="297">
        <v>4</v>
      </c>
    </row>
    <row r="15" spans="1:18" s="9" customFormat="1" ht="16.5" customHeight="1">
      <c r="A15" s="115" t="s">
        <v>701</v>
      </c>
      <c r="B15" s="12"/>
      <c r="C15" s="16" t="s">
        <v>65</v>
      </c>
      <c r="D15" s="12"/>
      <c r="E15" s="231">
        <v>1094</v>
      </c>
      <c r="F15" s="231">
        <v>1077</v>
      </c>
      <c r="G15" s="231">
        <v>1059</v>
      </c>
      <c r="H15" s="231">
        <v>1097</v>
      </c>
      <c r="I15" s="164"/>
      <c r="J15" s="231">
        <v>1078</v>
      </c>
      <c r="K15" s="231">
        <v>1067</v>
      </c>
      <c r="L15" s="231">
        <v>1059</v>
      </c>
      <c r="M15" s="231">
        <v>1077</v>
      </c>
      <c r="N15" s="192">
        <v>1083</v>
      </c>
      <c r="O15" s="192">
        <v>1094</v>
      </c>
      <c r="P15" s="192">
        <v>1097</v>
      </c>
      <c r="Q15" s="192">
        <v>1125</v>
      </c>
      <c r="R15" s="192">
        <v>1133</v>
      </c>
    </row>
    <row r="16" spans="1:18" s="9" customFormat="1" ht="16.5" customHeight="1">
      <c r="A16" s="113" t="s">
        <v>51</v>
      </c>
      <c r="B16" s="12"/>
      <c r="C16" s="16" t="s">
        <v>66</v>
      </c>
      <c r="D16" s="12"/>
      <c r="E16" s="231">
        <v>984</v>
      </c>
      <c r="F16" s="231">
        <v>977</v>
      </c>
      <c r="G16" s="231">
        <v>999</v>
      </c>
      <c r="H16" s="231">
        <v>1007</v>
      </c>
      <c r="I16" s="164"/>
      <c r="J16" s="231">
        <v>1005</v>
      </c>
      <c r="K16" s="231">
        <v>1004</v>
      </c>
      <c r="L16" s="231">
        <v>999</v>
      </c>
      <c r="M16" s="231">
        <v>1008</v>
      </c>
      <c r="N16" s="192">
        <v>1013</v>
      </c>
      <c r="O16" s="192">
        <v>1006</v>
      </c>
      <c r="P16" s="192">
        <v>1007</v>
      </c>
      <c r="Q16" s="192">
        <v>1026</v>
      </c>
      <c r="R16" s="192">
        <v>1033</v>
      </c>
    </row>
    <row r="17" spans="1:18" s="9" customFormat="1" ht="16.5" customHeight="1">
      <c r="A17" s="113" t="s">
        <v>692</v>
      </c>
      <c r="B17" s="271"/>
      <c r="C17" s="261" t="s">
        <v>67</v>
      </c>
      <c r="D17" s="12"/>
      <c r="E17" s="309">
        <v>110</v>
      </c>
      <c r="F17" s="309">
        <v>100</v>
      </c>
      <c r="G17" s="309">
        <v>60</v>
      </c>
      <c r="H17" s="309">
        <v>90</v>
      </c>
      <c r="I17" s="164"/>
      <c r="J17" s="309">
        <v>73</v>
      </c>
      <c r="K17" s="309">
        <v>63</v>
      </c>
      <c r="L17" s="309">
        <v>60</v>
      </c>
      <c r="M17" s="309">
        <v>69</v>
      </c>
      <c r="N17" s="289">
        <v>70</v>
      </c>
      <c r="O17" s="289">
        <v>88</v>
      </c>
      <c r="P17" s="289">
        <v>90</v>
      </c>
      <c r="Q17" s="289">
        <v>99</v>
      </c>
      <c r="R17" s="289">
        <v>100</v>
      </c>
    </row>
    <row r="18" spans="1:18" s="9" customFormat="1" ht="16.5" customHeight="1">
      <c r="A18" s="111" t="s">
        <v>693</v>
      </c>
      <c r="B18" s="12" t="s">
        <v>68</v>
      </c>
      <c r="C18" s="12"/>
      <c r="D18" s="12"/>
      <c r="E18" s="161" t="s">
        <v>69</v>
      </c>
      <c r="F18" s="161" t="s">
        <v>69</v>
      </c>
      <c r="G18" s="161" t="s">
        <v>69</v>
      </c>
      <c r="H18" s="161" t="s">
        <v>69</v>
      </c>
      <c r="I18" s="159"/>
      <c r="J18" s="161" t="s">
        <v>69</v>
      </c>
      <c r="K18" s="161" t="s">
        <v>69</v>
      </c>
      <c r="L18" s="161" t="s">
        <v>69</v>
      </c>
      <c r="M18" s="161" t="s">
        <v>69</v>
      </c>
      <c r="N18" s="161" t="s">
        <v>69</v>
      </c>
      <c r="O18" s="161" t="s">
        <v>69</v>
      </c>
      <c r="P18" s="161" t="s">
        <v>69</v>
      </c>
      <c r="Q18" s="161" t="s">
        <v>69</v>
      </c>
      <c r="R18" s="161" t="s">
        <v>69</v>
      </c>
    </row>
    <row r="19" spans="1:18" s="9" customFormat="1" ht="16.5" customHeight="1" thickBot="1">
      <c r="A19" s="114"/>
      <c r="B19" s="43" t="s">
        <v>70</v>
      </c>
      <c r="C19" s="43"/>
      <c r="D19" s="43"/>
      <c r="E19" s="162" t="s">
        <v>71</v>
      </c>
      <c r="F19" s="162" t="s">
        <v>72</v>
      </c>
      <c r="G19" s="162" t="s">
        <v>71</v>
      </c>
      <c r="H19" s="162" t="s">
        <v>71</v>
      </c>
      <c r="I19" s="160"/>
      <c r="J19" s="162" t="s">
        <v>72</v>
      </c>
      <c r="K19" s="162" t="s">
        <v>72</v>
      </c>
      <c r="L19" s="162" t="s">
        <v>71</v>
      </c>
      <c r="M19" s="162" t="s">
        <v>71</v>
      </c>
      <c r="N19" s="162" t="s">
        <v>71</v>
      </c>
      <c r="O19" s="162" t="s">
        <v>71</v>
      </c>
      <c r="P19" s="162" t="s">
        <v>71</v>
      </c>
      <c r="Q19" s="162" t="s">
        <v>71</v>
      </c>
      <c r="R19" s="162" t="s">
        <v>71</v>
      </c>
    </row>
    <row r="20" spans="1:18" s="10" customFormat="1" ht="16.5" customHeight="1">
      <c r="A20" s="114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10" customFormat="1" ht="16.5" customHeight="1">
      <c r="A21" s="109"/>
      <c r="B21" s="1"/>
      <c r="C21" s="63" t="s">
        <v>73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6.5" customHeight="1">
      <c r="C22" s="63" t="s">
        <v>74</v>
      </c>
    </row>
    <row r="23" spans="1:18" ht="16.5" customHeight="1"/>
    <row r="24" spans="1:18" ht="16.5" customHeight="1"/>
    <row r="25" spans="1:18" ht="16.5" customHeight="1"/>
    <row r="26" spans="1:18" ht="16.5" customHeight="1"/>
    <row r="27" spans="1:18" ht="16.5" customHeight="1"/>
    <row r="28" spans="1:18" ht="16.5" customHeight="1"/>
    <row r="29" spans="1:18" ht="16.5" customHeight="1"/>
    <row r="30" spans="1:18" ht="16.5" customHeight="1"/>
    <row r="31" spans="1:18" ht="16.5" customHeight="1"/>
    <row r="32" spans="1:18" ht="16.5" customHeight="1"/>
    <row r="33" spans="5:13" ht="16.5" customHeight="1"/>
    <row r="34" spans="5:13" ht="16.5" customHeight="1"/>
    <row r="35" spans="5:13" ht="16.5" customHeight="1"/>
    <row r="36" spans="5:13" ht="16.5" customHeight="1"/>
    <row r="37" spans="5:13" ht="16.5" customHeight="1"/>
    <row r="38" spans="5:13" ht="16.5" customHeight="1"/>
    <row r="39" spans="5:13" ht="16.5" customHeight="1"/>
    <row r="40" spans="5:13" ht="16.5" customHeight="1"/>
    <row r="41" spans="5:13" ht="16.5" customHeight="1"/>
    <row r="42" spans="5:13" ht="16.5" customHeight="1"/>
    <row r="43" spans="5:13" ht="16.5" customHeight="1"/>
    <row r="44" spans="5:13" ht="16.5" customHeight="1"/>
    <row r="45" spans="5:13" ht="16.5" customHeight="1"/>
    <row r="46" spans="5:13" ht="16.5" customHeight="1"/>
    <row r="47" spans="5:13" ht="16.5" customHeight="1"/>
    <row r="48" spans="5:13" ht="16.5" customHeight="1">
      <c r="E48" s="48">
        <v>9.1000000000000004E-3</v>
      </c>
      <c r="F48" s="48">
        <v>8.6999999999999994E-3</v>
      </c>
      <c r="G48" s="48">
        <v>6.8999999999999999E-3</v>
      </c>
      <c r="H48" s="48"/>
      <c r="J48" s="48">
        <v>6.1999999999999998E-3</v>
      </c>
      <c r="K48" s="48">
        <v>6.1000000000000004E-3</v>
      </c>
      <c r="L48" s="48">
        <v>7.6E-3</v>
      </c>
      <c r="M48" s="48">
        <v>8.3999999999999995E-3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M2:R2"/>
    <mergeCell ref="F2:H2"/>
  </mergeCells>
  <phoneticPr fontId="52" type="noConversion"/>
  <hyperlinks>
    <hyperlink ref="A5" location="JBB_일반사항!A1" display="전북은행"/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9" location="'JBB_부채자본(말잔)'!A1" display="부채차본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4" location="Group_일반사항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05"/>
  <sheetViews>
    <sheetView showGridLines="0" zoomScale="85" zoomScaleNormal="85" zoomScaleSheetLayoutView="85" workbookViewId="0"/>
  </sheetViews>
  <sheetFormatPr defaultRowHeight="16.5"/>
  <cols>
    <col min="1" max="1" width="20.77734375" style="109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2" width="9.77734375" style="6" hidden="1" customWidth="1"/>
    <col min="13" max="18" width="9.77734375" style="6" customWidth="1"/>
    <col min="19" max="52" width="9.77734375" style="1" customWidth="1"/>
    <col min="53" max="16384" width="8.88671875" style="1"/>
  </cols>
  <sheetData>
    <row r="1" spans="1:22" s="4" customFormat="1" ht="26.25" customHeight="1">
      <c r="A1" s="19"/>
      <c r="B1" s="19" t="s">
        <v>740</v>
      </c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2" s="9" customFormat="1" ht="24" customHeight="1">
      <c r="A2" s="117" t="s">
        <v>717</v>
      </c>
      <c r="B2" s="120"/>
      <c r="C2" s="120"/>
      <c r="D2" s="120"/>
      <c r="E2" s="238"/>
      <c r="F2" s="518" t="s">
        <v>1131</v>
      </c>
      <c r="G2" s="518"/>
      <c r="H2" s="518"/>
      <c r="I2" s="156"/>
      <c r="J2" s="238"/>
      <c r="K2" s="238"/>
      <c r="L2" s="238"/>
      <c r="M2" s="518" t="s">
        <v>1127</v>
      </c>
      <c r="N2" s="518"/>
      <c r="O2" s="518"/>
      <c r="P2" s="518"/>
      <c r="Q2" s="518"/>
      <c r="R2" s="518"/>
    </row>
    <row r="3" spans="1:22" s="9" customFormat="1" ht="16.5" customHeight="1">
      <c r="A3" s="110"/>
      <c r="B3" s="239" t="s">
        <v>721</v>
      </c>
      <c r="C3" s="239"/>
      <c r="D3" s="28"/>
      <c r="E3" s="31" t="s">
        <v>75</v>
      </c>
      <c r="F3" s="31" t="s">
        <v>76</v>
      </c>
      <c r="G3" s="31" t="s">
        <v>77</v>
      </c>
      <c r="H3" s="31" t="s">
        <v>870</v>
      </c>
      <c r="I3" s="16"/>
      <c r="J3" s="31" t="s">
        <v>30</v>
      </c>
      <c r="K3" s="31" t="s">
        <v>31</v>
      </c>
      <c r="L3" s="31" t="s">
        <v>32</v>
      </c>
      <c r="M3" s="31" t="s">
        <v>33</v>
      </c>
      <c r="N3" s="31" t="s">
        <v>78</v>
      </c>
      <c r="O3" s="31" t="s">
        <v>727</v>
      </c>
      <c r="P3" s="31" t="s">
        <v>872</v>
      </c>
      <c r="Q3" s="31" t="s">
        <v>912</v>
      </c>
      <c r="R3" s="31" t="s">
        <v>998</v>
      </c>
    </row>
    <row r="4" spans="1:22" s="9" customFormat="1" ht="16.5" customHeight="1">
      <c r="A4" s="113" t="s">
        <v>840</v>
      </c>
      <c r="B4" s="519" t="s">
        <v>79</v>
      </c>
      <c r="C4" s="519"/>
      <c r="D4" s="10"/>
      <c r="E4" s="49">
        <v>3036.13</v>
      </c>
      <c r="F4" s="49">
        <v>2929.46</v>
      </c>
      <c r="G4" s="49">
        <v>2856.87</v>
      </c>
      <c r="H4" s="49">
        <v>3082.4500000000003</v>
      </c>
      <c r="I4" s="50"/>
      <c r="J4" s="49">
        <v>755.47</v>
      </c>
      <c r="K4" s="49">
        <v>742.87000000000012</v>
      </c>
      <c r="L4" s="49">
        <v>650.56999999999971</v>
      </c>
      <c r="M4" s="49">
        <v>781.78</v>
      </c>
      <c r="N4" s="49">
        <v>816.22</v>
      </c>
      <c r="O4" s="49">
        <v>746.80000000000018</v>
      </c>
      <c r="P4" s="49">
        <v>737.65999999999985</v>
      </c>
      <c r="Q4" s="49">
        <v>770.76</v>
      </c>
      <c r="R4" s="49">
        <v>859.57999999999993</v>
      </c>
      <c r="S4" s="432"/>
      <c r="T4" s="432"/>
    </row>
    <row r="5" spans="1:22" ht="16.5" customHeight="1">
      <c r="A5" s="374" t="s">
        <v>806</v>
      </c>
      <c r="B5" s="16"/>
      <c r="C5" s="16" t="s">
        <v>80</v>
      </c>
      <c r="D5" s="16"/>
      <c r="E5" s="51">
        <v>3143.95</v>
      </c>
      <c r="F5" s="51">
        <v>3033.4</v>
      </c>
      <c r="G5" s="51">
        <v>3381.34</v>
      </c>
      <c r="H5" s="51">
        <v>3449.35</v>
      </c>
      <c r="I5" s="52"/>
      <c r="J5" s="51">
        <v>844.27</v>
      </c>
      <c r="K5" s="51">
        <v>863.6400000000001</v>
      </c>
      <c r="L5" s="51">
        <v>878.15000000000009</v>
      </c>
      <c r="M5" s="51">
        <v>843.22</v>
      </c>
      <c r="N5" s="51">
        <v>858.32999999999993</v>
      </c>
      <c r="O5" s="51">
        <v>862.96000000000026</v>
      </c>
      <c r="P5" s="51">
        <v>884.83999999999969</v>
      </c>
      <c r="Q5" s="51">
        <v>872.67</v>
      </c>
      <c r="R5" s="51">
        <v>874.46000000000015</v>
      </c>
      <c r="S5" s="432"/>
      <c r="T5" s="432"/>
    </row>
    <row r="6" spans="1:22" ht="16.5" customHeight="1">
      <c r="A6" s="115" t="s">
        <v>694</v>
      </c>
      <c r="B6" s="16"/>
      <c r="C6" s="416" t="s">
        <v>85</v>
      </c>
      <c r="D6" s="16"/>
      <c r="E6" s="51">
        <v>323.11</v>
      </c>
      <c r="F6" s="51">
        <v>300.51</v>
      </c>
      <c r="G6" s="51">
        <v>330.12</v>
      </c>
      <c r="H6" s="51">
        <v>399.82071344000002</v>
      </c>
      <c r="I6" s="52"/>
      <c r="J6" s="51">
        <v>82.390000000000015</v>
      </c>
      <c r="K6" s="51">
        <v>81.81</v>
      </c>
      <c r="L6" s="51">
        <v>91.290000000000049</v>
      </c>
      <c r="M6" s="51">
        <v>89.390000000000015</v>
      </c>
      <c r="N6" s="51">
        <v>91.72999999999999</v>
      </c>
      <c r="O6" s="51">
        <v>102.78415633</v>
      </c>
      <c r="P6" s="51">
        <v>115.91655711000004</v>
      </c>
      <c r="Q6" s="51">
        <v>105.65894487</v>
      </c>
      <c r="R6" s="51">
        <v>105.56105512999997</v>
      </c>
      <c r="S6" s="432"/>
      <c r="T6" s="432"/>
    </row>
    <row r="7" spans="1:22" ht="16.5" customHeight="1">
      <c r="A7" s="373" t="s">
        <v>789</v>
      </c>
      <c r="B7" s="16"/>
      <c r="C7" s="16" t="s">
        <v>82</v>
      </c>
      <c r="D7" s="16"/>
      <c r="E7" s="51">
        <v>-107.82</v>
      </c>
      <c r="F7" s="51">
        <v>-103.94</v>
      </c>
      <c r="G7" s="51">
        <v>-524.47</v>
      </c>
      <c r="H7" s="51">
        <v>-366.89</v>
      </c>
      <c r="I7" s="52"/>
      <c r="J7" s="51">
        <v>-88.800000000000011</v>
      </c>
      <c r="K7" s="51">
        <v>-120.76999999999998</v>
      </c>
      <c r="L7" s="51">
        <v>-227.58000000000004</v>
      </c>
      <c r="M7" s="51">
        <v>-61.44</v>
      </c>
      <c r="N7" s="51">
        <v>-42.11</v>
      </c>
      <c r="O7" s="51">
        <v>-116.16000000000001</v>
      </c>
      <c r="P7" s="51">
        <v>-147.17999999999998</v>
      </c>
      <c r="Q7" s="51">
        <v>-101.91</v>
      </c>
      <c r="R7" s="51">
        <v>-14.88000000000001</v>
      </c>
      <c r="S7" s="432"/>
      <c r="T7" s="432"/>
    </row>
    <row r="8" spans="1:22" ht="16.5" customHeight="1">
      <c r="A8" s="115" t="s">
        <v>696</v>
      </c>
      <c r="B8" s="16"/>
      <c r="C8" s="16" t="s">
        <v>84</v>
      </c>
      <c r="D8" s="15"/>
      <c r="E8" s="51">
        <v>34.700000000000003</v>
      </c>
      <c r="F8" s="51">
        <v>21.41</v>
      </c>
      <c r="G8" s="51">
        <v>-116.99</v>
      </c>
      <c r="H8" s="51">
        <v>-89.13</v>
      </c>
      <c r="I8" s="52"/>
      <c r="J8" s="51">
        <v>-20.830000000000002</v>
      </c>
      <c r="K8" s="51">
        <v>-46.56</v>
      </c>
      <c r="L8" s="51">
        <v>-31.089999999999989</v>
      </c>
      <c r="M8" s="51">
        <v>-19.59</v>
      </c>
      <c r="N8" s="51">
        <v>-1.6000000000000014</v>
      </c>
      <c r="O8" s="51">
        <v>-10.18</v>
      </c>
      <c r="P8" s="51">
        <v>-57.759999999999991</v>
      </c>
      <c r="Q8" s="51">
        <v>-34.42</v>
      </c>
      <c r="R8" s="51">
        <v>-38.72</v>
      </c>
      <c r="S8" s="432"/>
      <c r="T8" s="432"/>
    </row>
    <row r="9" spans="1:22" s="6" customFormat="1" ht="16.5" customHeight="1">
      <c r="A9" s="115" t="s">
        <v>738</v>
      </c>
      <c r="B9" s="16"/>
      <c r="C9" s="416" t="s">
        <v>85</v>
      </c>
      <c r="D9" s="15"/>
      <c r="E9" s="51">
        <v>-89.39</v>
      </c>
      <c r="F9" s="51">
        <v>-85.9</v>
      </c>
      <c r="G9" s="51">
        <v>-176.72</v>
      </c>
      <c r="H9" s="51">
        <v>-198</v>
      </c>
      <c r="I9" s="52"/>
      <c r="J9" s="51">
        <v>-43.759999999999991</v>
      </c>
      <c r="K9" s="51">
        <v>-56.629999999999995</v>
      </c>
      <c r="L9" s="51">
        <v>-47.710000000000008</v>
      </c>
      <c r="M9" s="51">
        <v>-47.7</v>
      </c>
      <c r="N9" s="51">
        <v>-42.95</v>
      </c>
      <c r="O9" s="51">
        <v>-45.69</v>
      </c>
      <c r="P9" s="51">
        <v>-61.66</v>
      </c>
      <c r="Q9" s="51">
        <v>-52.65</v>
      </c>
      <c r="R9" s="51">
        <v>-56.85</v>
      </c>
      <c r="S9" s="432"/>
      <c r="T9" s="432"/>
      <c r="U9" s="1"/>
      <c r="V9" s="1"/>
    </row>
    <row r="10" spans="1:22" s="6" customFormat="1" ht="16.5" customHeight="1">
      <c r="A10" s="115" t="s">
        <v>697</v>
      </c>
      <c r="B10" s="16"/>
      <c r="C10" s="16" t="s">
        <v>86</v>
      </c>
      <c r="D10" s="15"/>
      <c r="E10" s="51">
        <v>176.54</v>
      </c>
      <c r="F10" s="51">
        <v>118.55</v>
      </c>
      <c r="G10" s="51">
        <v>-81.67</v>
      </c>
      <c r="H10" s="51">
        <v>44.5</v>
      </c>
      <c r="I10" s="52"/>
      <c r="J10" s="51">
        <v>-11.100000000000001</v>
      </c>
      <c r="K10" s="51">
        <v>3.5</v>
      </c>
      <c r="L10" s="51">
        <v>-51.78</v>
      </c>
      <c r="M10" s="51">
        <v>32.36</v>
      </c>
      <c r="N10" s="51">
        <v>35.950000000000003</v>
      </c>
      <c r="O10" s="51">
        <v>-25.68</v>
      </c>
      <c r="P10" s="51">
        <v>1.8699999999999974</v>
      </c>
      <c r="Q10" s="51">
        <v>-24.87</v>
      </c>
      <c r="R10" s="51">
        <v>78.33</v>
      </c>
      <c r="S10" s="432"/>
      <c r="T10" s="432"/>
    </row>
    <row r="11" spans="1:22" s="6" customFormat="1" ht="16.5" customHeight="1">
      <c r="A11" s="115" t="s">
        <v>844</v>
      </c>
      <c r="B11" s="16"/>
      <c r="C11" s="16" t="s">
        <v>87</v>
      </c>
      <c r="D11" s="15"/>
      <c r="E11" s="51">
        <v>-225.71</v>
      </c>
      <c r="F11" s="51">
        <v>-240.91</v>
      </c>
      <c r="G11" s="51">
        <v>-291.31</v>
      </c>
      <c r="H11" s="51">
        <v>-320.94</v>
      </c>
      <c r="I11" s="52"/>
      <c r="J11" s="51">
        <v>-71.300000000000011</v>
      </c>
      <c r="K11" s="51">
        <v>-76.489999999999981</v>
      </c>
      <c r="L11" s="51">
        <v>-77.740000000000009</v>
      </c>
      <c r="M11" s="51">
        <v>-77.819999999999993</v>
      </c>
      <c r="N11" s="51">
        <v>-79.640000000000015</v>
      </c>
      <c r="O11" s="51">
        <v>-81.359999999999985</v>
      </c>
      <c r="P11" s="51">
        <v>-82.12</v>
      </c>
      <c r="Q11" s="51">
        <v>-81.42</v>
      </c>
      <c r="R11" s="51">
        <v>-81.790000000000006</v>
      </c>
      <c r="S11" s="432"/>
      <c r="T11" s="432"/>
    </row>
    <row r="12" spans="1:22" s="6" customFormat="1" ht="16.5" customHeight="1">
      <c r="A12" s="115" t="s">
        <v>698</v>
      </c>
      <c r="B12" s="16"/>
      <c r="C12" s="416" t="s">
        <v>88</v>
      </c>
      <c r="D12" s="15"/>
      <c r="E12" s="51">
        <v>-136.49</v>
      </c>
      <c r="F12" s="51">
        <v>-136.94999999999999</v>
      </c>
      <c r="G12" s="51">
        <v>-157.54</v>
      </c>
      <c r="H12" s="51">
        <v>-168.4</v>
      </c>
      <c r="I12" s="52"/>
      <c r="J12" s="51">
        <v>-38.739999999999995</v>
      </c>
      <c r="K12" s="51">
        <v>-41.31</v>
      </c>
      <c r="L12" s="51">
        <v>-41.91</v>
      </c>
      <c r="M12" s="51">
        <v>-40.83</v>
      </c>
      <c r="N12" s="51">
        <v>-41.629999999999995</v>
      </c>
      <c r="O12" s="51">
        <v>-42.190000000000012</v>
      </c>
      <c r="P12" s="51">
        <v>-43.75</v>
      </c>
      <c r="Q12" s="51">
        <v>-42.91</v>
      </c>
      <c r="R12" s="51">
        <v>-42.89</v>
      </c>
      <c r="S12" s="432"/>
      <c r="T12" s="432"/>
    </row>
    <row r="13" spans="1:22" s="6" customFormat="1" ht="16.5" customHeight="1">
      <c r="A13" s="115" t="s">
        <v>699</v>
      </c>
      <c r="B13" s="16"/>
      <c r="C13" s="416" t="s">
        <v>89</v>
      </c>
      <c r="D13" s="15"/>
      <c r="E13" s="51">
        <v>-89.22</v>
      </c>
      <c r="F13" s="51">
        <v>-103.96</v>
      </c>
      <c r="G13" s="51">
        <v>-133.77000000000001</v>
      </c>
      <c r="H13" s="51">
        <v>-152.54</v>
      </c>
      <c r="I13" s="52"/>
      <c r="J13" s="51">
        <v>-32.56</v>
      </c>
      <c r="K13" s="51">
        <v>-35.18</v>
      </c>
      <c r="L13" s="51">
        <v>-35.830000000000013</v>
      </c>
      <c r="M13" s="51">
        <v>-36.99</v>
      </c>
      <c r="N13" s="51">
        <v>-38.01</v>
      </c>
      <c r="O13" s="51">
        <v>-39.17</v>
      </c>
      <c r="P13" s="51">
        <v>-38.36999999999999</v>
      </c>
      <c r="Q13" s="51">
        <v>-38.51</v>
      </c>
      <c r="R13" s="51">
        <v>-38.9</v>
      </c>
      <c r="S13" s="432"/>
      <c r="T13" s="432"/>
    </row>
    <row r="14" spans="1:22" s="6" customFormat="1" ht="16.5" customHeight="1">
      <c r="A14" s="115" t="s">
        <v>700</v>
      </c>
      <c r="B14" s="16"/>
      <c r="C14" s="16" t="s">
        <v>90</v>
      </c>
      <c r="D14" s="15"/>
      <c r="E14" s="51">
        <v>-93.35</v>
      </c>
      <c r="F14" s="51">
        <v>-2.99</v>
      </c>
      <c r="G14" s="51">
        <v>-34.5</v>
      </c>
      <c r="H14" s="51">
        <v>-1.3199999999999932</v>
      </c>
      <c r="I14" s="52"/>
      <c r="J14" s="51">
        <v>14.429999999999996</v>
      </c>
      <c r="K14" s="51">
        <v>-1.2199999999999989</v>
      </c>
      <c r="L14" s="51">
        <v>-66.97</v>
      </c>
      <c r="M14" s="51">
        <v>3.61</v>
      </c>
      <c r="N14" s="51">
        <v>3.18</v>
      </c>
      <c r="O14" s="51">
        <v>1.0599999999999996</v>
      </c>
      <c r="P14" s="51">
        <v>-9.1699999999999928</v>
      </c>
      <c r="Q14" s="51">
        <v>38.800000000000011</v>
      </c>
      <c r="R14" s="51">
        <v>27.299999999999997</v>
      </c>
      <c r="S14" s="432"/>
      <c r="T14" s="432"/>
    </row>
    <row r="15" spans="1:22" s="6" customFormat="1" ht="16.5" customHeight="1">
      <c r="A15" s="115" t="s">
        <v>701</v>
      </c>
      <c r="B15" s="261"/>
      <c r="C15" s="428" t="s">
        <v>91</v>
      </c>
      <c r="D15" s="15"/>
      <c r="E15" s="299">
        <v>-32.82</v>
      </c>
      <c r="F15" s="299">
        <v>-34.270000000000003</v>
      </c>
      <c r="G15" s="299">
        <v>-34.18</v>
      </c>
      <c r="H15" s="299">
        <v>-25.9</v>
      </c>
      <c r="I15" s="52"/>
      <c r="J15" s="299">
        <v>-2.5500000000000003</v>
      </c>
      <c r="K15" s="299">
        <v>-6.3699999999999992</v>
      </c>
      <c r="L15" s="299">
        <v>-23.240000000000002</v>
      </c>
      <c r="M15" s="299">
        <v>-4.57</v>
      </c>
      <c r="N15" s="299">
        <v>-3.13</v>
      </c>
      <c r="O15" s="299">
        <v>-5.39</v>
      </c>
      <c r="P15" s="299">
        <v>-12.809999999999999</v>
      </c>
      <c r="Q15" s="299">
        <v>-4.41</v>
      </c>
      <c r="R15" s="299">
        <v>-2.7800000000000002</v>
      </c>
      <c r="S15" s="432"/>
      <c r="T15" s="432"/>
    </row>
    <row r="16" spans="1:22" s="6" customFormat="1" ht="16.5" customHeight="1">
      <c r="A16" s="113" t="s">
        <v>51</v>
      </c>
      <c r="B16" s="12" t="s">
        <v>92</v>
      </c>
      <c r="C16" s="12"/>
      <c r="D16" s="12"/>
      <c r="E16" s="53">
        <v>1560.16</v>
      </c>
      <c r="F16" s="53">
        <v>1624.73</v>
      </c>
      <c r="G16" s="53">
        <v>1774.23</v>
      </c>
      <c r="H16" s="53">
        <v>1779.58</v>
      </c>
      <c r="I16" s="50"/>
      <c r="J16" s="53">
        <v>377.86</v>
      </c>
      <c r="K16" s="53">
        <v>437.6099999999999</v>
      </c>
      <c r="L16" s="53">
        <v>533.6400000000001</v>
      </c>
      <c r="M16" s="53">
        <v>387.64</v>
      </c>
      <c r="N16" s="53">
        <v>428.87</v>
      </c>
      <c r="O16" s="53">
        <v>434.44000000000005</v>
      </c>
      <c r="P16" s="53">
        <v>528.63999999999987</v>
      </c>
      <c r="Q16" s="53">
        <v>401.56</v>
      </c>
      <c r="R16" s="53">
        <v>422.14000000000004</v>
      </c>
      <c r="S16" s="432"/>
      <c r="T16" s="432"/>
    </row>
    <row r="17" spans="1:22" s="9" customFormat="1" ht="16.5" customHeight="1">
      <c r="A17" s="113" t="s">
        <v>692</v>
      </c>
      <c r="B17" s="12"/>
      <c r="C17" s="16" t="s">
        <v>93</v>
      </c>
      <c r="D17" s="12"/>
      <c r="E17" s="51">
        <v>1201.31</v>
      </c>
      <c r="F17" s="51">
        <v>1208.8399999999999</v>
      </c>
      <c r="G17" s="51">
        <v>1280.3800000000001</v>
      </c>
      <c r="H17" s="51">
        <v>1314.33</v>
      </c>
      <c r="I17" s="52"/>
      <c r="J17" s="51">
        <v>271.42</v>
      </c>
      <c r="K17" s="51">
        <v>312.32000000000005</v>
      </c>
      <c r="L17" s="51">
        <v>391.56000000000006</v>
      </c>
      <c r="M17" s="51">
        <v>281.88</v>
      </c>
      <c r="N17" s="51">
        <v>307.51</v>
      </c>
      <c r="O17" s="51">
        <v>327</v>
      </c>
      <c r="P17" s="51">
        <v>397.93999999999994</v>
      </c>
      <c r="Q17" s="51">
        <v>294.49</v>
      </c>
      <c r="R17" s="51">
        <v>311.01</v>
      </c>
      <c r="S17" s="432"/>
      <c r="T17" s="432"/>
      <c r="U17" s="386"/>
      <c r="V17" s="6"/>
    </row>
    <row r="18" spans="1:22" s="9" customFormat="1" ht="16.5" customHeight="1">
      <c r="A18" s="111" t="s">
        <v>693</v>
      </c>
      <c r="B18" s="12"/>
      <c r="C18" s="16" t="s">
        <v>94</v>
      </c>
      <c r="D18" s="12"/>
      <c r="E18" s="51">
        <v>577.49</v>
      </c>
      <c r="F18" s="51">
        <v>586.42999999999995</v>
      </c>
      <c r="G18" s="51">
        <v>644.07000000000005</v>
      </c>
      <c r="H18" s="51">
        <v>639.67999999999995</v>
      </c>
      <c r="I18" s="52"/>
      <c r="J18" s="51">
        <v>131.15</v>
      </c>
      <c r="K18" s="51">
        <v>144.59999999999997</v>
      </c>
      <c r="L18" s="51">
        <v>204.04000000000008</v>
      </c>
      <c r="M18" s="51">
        <v>144.56</v>
      </c>
      <c r="N18" s="51">
        <v>142.23000000000002</v>
      </c>
      <c r="O18" s="51">
        <v>151.63999999999999</v>
      </c>
      <c r="P18" s="51">
        <v>201.24999999999994</v>
      </c>
      <c r="Q18" s="51">
        <v>137.32</v>
      </c>
      <c r="R18" s="51">
        <v>144.59000000000003</v>
      </c>
      <c r="S18" s="432"/>
      <c r="T18" s="432"/>
    </row>
    <row r="19" spans="1:22" s="9" customFormat="1" ht="16.5" customHeight="1">
      <c r="A19" s="114"/>
      <c r="B19" s="79"/>
      <c r="C19" s="36" t="s">
        <v>95</v>
      </c>
      <c r="D19" s="12"/>
      <c r="E19" s="295">
        <v>623.82000000000005</v>
      </c>
      <c r="F19" s="295">
        <v>622.41</v>
      </c>
      <c r="G19" s="295">
        <v>636.30999999999995</v>
      </c>
      <c r="H19" s="295">
        <v>674.65</v>
      </c>
      <c r="I19" s="52"/>
      <c r="J19" s="295">
        <v>140.26999999999998</v>
      </c>
      <c r="K19" s="295">
        <v>167.72000000000003</v>
      </c>
      <c r="L19" s="295">
        <v>187.51999999999992</v>
      </c>
      <c r="M19" s="295">
        <v>137.32</v>
      </c>
      <c r="N19" s="295">
        <v>165.28000000000003</v>
      </c>
      <c r="O19" s="295">
        <v>175.35999999999996</v>
      </c>
      <c r="P19" s="295">
        <v>196.69</v>
      </c>
      <c r="Q19" s="295">
        <v>157.16999999999999</v>
      </c>
      <c r="R19" s="295">
        <v>166.42</v>
      </c>
      <c r="S19" s="432"/>
      <c r="T19" s="432"/>
    </row>
    <row r="20" spans="1:22" s="9" customFormat="1" ht="16.5" customHeight="1">
      <c r="A20" s="114"/>
      <c r="B20" s="12"/>
      <c r="C20" s="16" t="s">
        <v>96</v>
      </c>
      <c r="D20" s="12"/>
      <c r="E20" s="51">
        <v>20.27</v>
      </c>
      <c r="F20" s="51">
        <v>74.06</v>
      </c>
      <c r="G20" s="51">
        <v>52.62</v>
      </c>
      <c r="H20" s="51">
        <v>38.380000000000003</v>
      </c>
      <c r="I20" s="52"/>
      <c r="J20" s="51">
        <v>0</v>
      </c>
      <c r="K20" s="51">
        <v>14.809999999999999</v>
      </c>
      <c r="L20" s="51">
        <v>27.099999999999998</v>
      </c>
      <c r="M20" s="51">
        <v>-0.09</v>
      </c>
      <c r="N20" s="51">
        <v>15.129999999999999</v>
      </c>
      <c r="O20" s="51">
        <v>0</v>
      </c>
      <c r="P20" s="51">
        <v>23.340000000000003</v>
      </c>
      <c r="Q20" s="51">
        <v>1.2</v>
      </c>
      <c r="R20" s="51">
        <v>3.62</v>
      </c>
      <c r="S20" s="432"/>
      <c r="T20" s="432"/>
      <c r="U20" s="386"/>
    </row>
    <row r="21" spans="1:22" s="9" customFormat="1" ht="16.5" customHeight="1">
      <c r="A21" s="109"/>
      <c r="B21" s="12"/>
      <c r="C21" s="16" t="s">
        <v>97</v>
      </c>
      <c r="D21" s="12"/>
      <c r="E21" s="51">
        <v>115.6</v>
      </c>
      <c r="F21" s="51">
        <v>93.27</v>
      </c>
      <c r="G21" s="51">
        <v>102.63</v>
      </c>
      <c r="H21" s="51">
        <v>108.7</v>
      </c>
      <c r="I21" s="52"/>
      <c r="J21" s="51">
        <v>22.92</v>
      </c>
      <c r="K21" s="51">
        <v>24.090000000000003</v>
      </c>
      <c r="L21" s="51">
        <v>31.47999999999999</v>
      </c>
      <c r="M21" s="51">
        <v>25.46</v>
      </c>
      <c r="N21" s="51">
        <v>28.299999999999997</v>
      </c>
      <c r="O21" s="51">
        <v>26.110000000000007</v>
      </c>
      <c r="P21" s="51">
        <v>28.83</v>
      </c>
      <c r="Q21" s="51">
        <v>29.62</v>
      </c>
      <c r="R21" s="51">
        <v>30.73</v>
      </c>
      <c r="S21" s="432"/>
      <c r="T21" s="432"/>
    </row>
    <row r="22" spans="1:22" s="9" customFormat="1" ht="16.5" customHeight="1">
      <c r="A22" s="109"/>
      <c r="B22" s="12"/>
      <c r="C22" s="16" t="s">
        <v>98</v>
      </c>
      <c r="D22" s="12"/>
      <c r="E22" s="51">
        <v>178.54</v>
      </c>
      <c r="F22" s="51">
        <v>206.79</v>
      </c>
      <c r="G22" s="51">
        <v>295.18</v>
      </c>
      <c r="H22" s="51">
        <v>276.22000000000003</v>
      </c>
      <c r="I22" s="52"/>
      <c r="J22" s="51">
        <v>73.750000000000014</v>
      </c>
      <c r="K22" s="51">
        <v>72.81</v>
      </c>
      <c r="L22" s="51">
        <v>72.88</v>
      </c>
      <c r="M22" s="51">
        <v>71.08</v>
      </c>
      <c r="N22" s="51">
        <v>68.42</v>
      </c>
      <c r="O22" s="51">
        <v>68.490000000000009</v>
      </c>
      <c r="P22" s="51">
        <v>68.230000000000018</v>
      </c>
      <c r="Q22" s="51">
        <v>67.5</v>
      </c>
      <c r="R22" s="51">
        <v>67.889999999999986</v>
      </c>
      <c r="S22" s="432"/>
      <c r="T22" s="432"/>
    </row>
    <row r="23" spans="1:22" s="9" customFormat="1" ht="16.5" customHeight="1">
      <c r="A23" s="109"/>
      <c r="B23" s="271"/>
      <c r="C23" s="261" t="s">
        <v>99</v>
      </c>
      <c r="D23" s="12"/>
      <c r="E23" s="299">
        <v>44.440000000000005</v>
      </c>
      <c r="F23" s="299">
        <v>41.77</v>
      </c>
      <c r="G23" s="299">
        <v>43.42</v>
      </c>
      <c r="H23" s="299">
        <v>41.95</v>
      </c>
      <c r="I23" s="52"/>
      <c r="J23" s="299">
        <v>9.7700000000000031</v>
      </c>
      <c r="K23" s="299">
        <v>13.579999999999995</v>
      </c>
      <c r="L23" s="299">
        <v>10.620000000000005</v>
      </c>
      <c r="M23" s="299">
        <v>9.31</v>
      </c>
      <c r="N23" s="299">
        <v>9.51</v>
      </c>
      <c r="O23" s="299">
        <v>12.84</v>
      </c>
      <c r="P23" s="299">
        <v>10.290000000000003</v>
      </c>
      <c r="Q23" s="299">
        <v>8.76</v>
      </c>
      <c r="R23" s="299">
        <v>8.8800000000000008</v>
      </c>
      <c r="S23" s="432"/>
      <c r="T23" s="432"/>
    </row>
    <row r="24" spans="1:22" s="9" customFormat="1" ht="16.5" customHeight="1">
      <c r="A24" s="109"/>
      <c r="B24" s="271" t="s">
        <v>100</v>
      </c>
      <c r="C24" s="271"/>
      <c r="D24" s="12"/>
      <c r="E24" s="300">
        <v>677.18</v>
      </c>
      <c r="F24" s="300">
        <v>714.12</v>
      </c>
      <c r="G24" s="300">
        <v>658.4</v>
      </c>
      <c r="H24" s="300">
        <v>707.26</v>
      </c>
      <c r="I24" s="52"/>
      <c r="J24" s="300">
        <v>145.50999999999996</v>
      </c>
      <c r="K24" s="300">
        <v>151.34000000000003</v>
      </c>
      <c r="L24" s="300">
        <v>192.96999999999997</v>
      </c>
      <c r="M24" s="300">
        <v>214.39</v>
      </c>
      <c r="N24" s="300">
        <v>185.68</v>
      </c>
      <c r="O24" s="300">
        <v>129.32999999999998</v>
      </c>
      <c r="P24" s="300">
        <v>177.86</v>
      </c>
      <c r="Q24" s="300">
        <v>152.9</v>
      </c>
      <c r="R24" s="300">
        <v>133.36999999999998</v>
      </c>
      <c r="S24" s="432"/>
      <c r="T24" s="432"/>
    </row>
    <row r="25" spans="1:22" s="9" customFormat="1" ht="16.5" customHeight="1">
      <c r="A25" s="109"/>
      <c r="B25" s="271" t="s">
        <v>101</v>
      </c>
      <c r="C25" s="271"/>
      <c r="D25" s="12"/>
      <c r="E25" s="300">
        <v>798.79</v>
      </c>
      <c r="F25" s="300">
        <v>590.61</v>
      </c>
      <c r="G25" s="300">
        <v>424.24</v>
      </c>
      <c r="H25" s="300">
        <v>595.61</v>
      </c>
      <c r="I25" s="50"/>
      <c r="J25" s="300">
        <v>232.10000000000002</v>
      </c>
      <c r="K25" s="300">
        <v>153.91999999999996</v>
      </c>
      <c r="L25" s="300">
        <v>-76.039999999999964</v>
      </c>
      <c r="M25" s="300">
        <v>179.75</v>
      </c>
      <c r="N25" s="300">
        <v>201.67000000000002</v>
      </c>
      <c r="O25" s="300">
        <v>183.03000000000003</v>
      </c>
      <c r="P25" s="300">
        <v>31.159999999999968</v>
      </c>
      <c r="Q25" s="300">
        <v>216.3</v>
      </c>
      <c r="R25" s="300">
        <v>304.07</v>
      </c>
      <c r="S25" s="432"/>
      <c r="T25" s="432"/>
    </row>
    <row r="26" spans="1:22" s="9" customFormat="1" ht="16.5" customHeight="1">
      <c r="A26" s="109"/>
      <c r="B26" s="261" t="s">
        <v>103</v>
      </c>
      <c r="C26" s="261"/>
      <c r="D26" s="16"/>
      <c r="E26" s="299">
        <v>205.53</v>
      </c>
      <c r="F26" s="299">
        <v>138.52000000000001</v>
      </c>
      <c r="G26" s="299">
        <v>68</v>
      </c>
      <c r="H26" s="299">
        <v>86</v>
      </c>
      <c r="I26" s="52"/>
      <c r="J26" s="299">
        <v>45.45</v>
      </c>
      <c r="K26" s="299">
        <v>41.370000000000005</v>
      </c>
      <c r="L26" s="299">
        <v>-31.290000000000006</v>
      </c>
      <c r="M26" s="299">
        <v>41.66</v>
      </c>
      <c r="N26" s="299">
        <v>3.5500000000000043</v>
      </c>
      <c r="O26" s="299">
        <v>31.520000000000003</v>
      </c>
      <c r="P26" s="299">
        <v>9.269999999999996</v>
      </c>
      <c r="Q26" s="299">
        <v>51.76</v>
      </c>
      <c r="R26" s="299">
        <v>48.830000000000005</v>
      </c>
      <c r="S26" s="432"/>
      <c r="T26" s="432"/>
    </row>
    <row r="27" spans="1:22" ht="16.5" customHeight="1">
      <c r="B27" s="12" t="s">
        <v>104</v>
      </c>
      <c r="C27" s="12"/>
      <c r="D27" s="12"/>
      <c r="E27" s="53">
        <v>593.26</v>
      </c>
      <c r="F27" s="53">
        <v>452.09</v>
      </c>
      <c r="G27" s="53">
        <v>356.24</v>
      </c>
      <c r="H27" s="53">
        <v>509.61</v>
      </c>
      <c r="I27" s="50"/>
      <c r="J27" s="53">
        <v>186.64999999999998</v>
      </c>
      <c r="K27" s="53">
        <v>112.55000000000001</v>
      </c>
      <c r="L27" s="53">
        <v>-44.75</v>
      </c>
      <c r="M27" s="53">
        <v>138.06</v>
      </c>
      <c r="N27" s="53">
        <v>198.14999999999998</v>
      </c>
      <c r="O27" s="53">
        <v>151.51000000000005</v>
      </c>
      <c r="P27" s="53">
        <v>21.889999999999986</v>
      </c>
      <c r="Q27" s="53">
        <v>164.54</v>
      </c>
      <c r="R27" s="53">
        <v>255.23999999999998</v>
      </c>
      <c r="S27" s="432"/>
      <c r="T27" s="432"/>
      <c r="U27" s="9"/>
      <c r="V27" s="9"/>
    </row>
    <row r="28" spans="1:22" s="9" customFormat="1" ht="16.5" customHeight="1">
      <c r="A28" s="109"/>
      <c r="B28" s="261" t="s">
        <v>105</v>
      </c>
      <c r="C28" s="261"/>
      <c r="D28" s="16"/>
      <c r="E28" s="299">
        <v>156.57</v>
      </c>
      <c r="F28" s="299">
        <v>194.61</v>
      </c>
      <c r="G28" s="299">
        <v>106.1</v>
      </c>
      <c r="H28" s="299">
        <v>193.29</v>
      </c>
      <c r="I28" s="52"/>
      <c r="J28" s="299">
        <v>-34.409999999999997</v>
      </c>
      <c r="K28" s="299">
        <v>82.66</v>
      </c>
      <c r="L28" s="299">
        <v>17.239999999999995</v>
      </c>
      <c r="M28" s="299">
        <v>61.63</v>
      </c>
      <c r="N28" s="299">
        <v>-35.800000000000004</v>
      </c>
      <c r="O28" s="299">
        <v>79.13</v>
      </c>
      <c r="P28" s="299">
        <v>88.330000000000013</v>
      </c>
      <c r="Q28" s="299">
        <v>-37.17</v>
      </c>
      <c r="R28" s="299">
        <v>150.67000000000002</v>
      </c>
      <c r="S28" s="432"/>
      <c r="T28" s="432"/>
      <c r="U28" s="1"/>
      <c r="V28" s="1"/>
    </row>
    <row r="29" spans="1:22" ht="16.5" customHeight="1" thickBot="1">
      <c r="B29" s="43" t="s">
        <v>106</v>
      </c>
      <c r="C29" s="43"/>
      <c r="D29" s="43"/>
      <c r="E29" s="298">
        <v>597.21</v>
      </c>
      <c r="F29" s="298">
        <v>390.07</v>
      </c>
      <c r="G29" s="298">
        <v>387.65</v>
      </c>
      <c r="H29" s="298">
        <v>472.26</v>
      </c>
      <c r="I29" s="54"/>
      <c r="J29" s="298">
        <v>211.01999999999998</v>
      </c>
      <c r="K29" s="298">
        <v>76.360000000000014</v>
      </c>
      <c r="L29" s="298">
        <v>-4.9000000000000341</v>
      </c>
      <c r="M29" s="298">
        <v>151.22999999999999</v>
      </c>
      <c r="N29" s="298">
        <v>173.41</v>
      </c>
      <c r="O29" s="298">
        <v>138.86000000000001</v>
      </c>
      <c r="P29" s="298">
        <v>8.9800000000000182</v>
      </c>
      <c r="Q29" s="298">
        <v>140.79</v>
      </c>
      <c r="R29" s="298">
        <v>272.63</v>
      </c>
      <c r="S29" s="432"/>
      <c r="T29" s="432"/>
      <c r="U29" s="9"/>
      <c r="V29" s="9"/>
    </row>
    <row r="30" spans="1:22" s="9" customFormat="1" ht="16.5" customHeight="1">
      <c r="A30" s="109"/>
      <c r="B30" s="16"/>
      <c r="C30" s="16"/>
      <c r="D30" s="16"/>
      <c r="E30" s="164"/>
      <c r="F30" s="164"/>
      <c r="G30" s="164"/>
      <c r="H30" s="164"/>
      <c r="I30" s="16"/>
      <c r="J30" s="164"/>
      <c r="K30" s="164"/>
      <c r="L30" s="164"/>
      <c r="M30" s="164"/>
      <c r="N30" s="164"/>
      <c r="O30" s="16"/>
      <c r="P30" s="16"/>
      <c r="Q30" s="16"/>
      <c r="R30" s="16"/>
      <c r="S30" s="432"/>
      <c r="T30" s="432"/>
      <c r="U30" s="1"/>
      <c r="V30" s="1"/>
    </row>
    <row r="31" spans="1:22" s="7" customFormat="1" ht="16.5" customHeight="1">
      <c r="A31" s="109"/>
      <c r="B31" s="1"/>
      <c r="C31" s="63" t="s">
        <v>888</v>
      </c>
      <c r="D31" s="6"/>
      <c r="E31" s="6"/>
      <c r="F31" s="6"/>
      <c r="G31" s="386"/>
      <c r="H31" s="386"/>
      <c r="I31" s="6"/>
      <c r="J31" s="6"/>
      <c r="K31" s="6"/>
      <c r="L31" s="6"/>
      <c r="M31" s="6"/>
      <c r="N31" s="422"/>
      <c r="O31" s="386"/>
      <c r="P31" s="386"/>
      <c r="Q31" s="386"/>
      <c r="R31" s="386"/>
      <c r="S31" s="432"/>
      <c r="T31" s="432"/>
      <c r="U31" s="9"/>
      <c r="V31" s="9"/>
    </row>
    <row r="32" spans="1:22" ht="16.5" customHeight="1">
      <c r="C32" s="63" t="s">
        <v>889</v>
      </c>
      <c r="O32" s="386"/>
      <c r="P32" s="386"/>
      <c r="Q32" s="386"/>
      <c r="R32" s="386"/>
      <c r="S32" s="7"/>
      <c r="T32" s="7"/>
      <c r="U32" s="7"/>
      <c r="V32" s="7"/>
    </row>
    <row r="33" spans="3:18" ht="16.5" customHeight="1">
      <c r="N33" s="386"/>
      <c r="O33" s="386"/>
      <c r="P33" s="386"/>
      <c r="Q33" s="386"/>
      <c r="R33" s="386"/>
    </row>
    <row r="34" spans="3:18" ht="16.5" customHeight="1">
      <c r="O34" s="386"/>
      <c r="P34" s="386"/>
      <c r="Q34" s="386"/>
      <c r="R34" s="386"/>
    </row>
    <row r="35" spans="3:18" ht="16.5" customHeight="1">
      <c r="O35" s="386"/>
      <c r="P35" s="386"/>
      <c r="Q35" s="386"/>
      <c r="R35" s="386"/>
    </row>
    <row r="36" spans="3:18" ht="16.5" customHeight="1">
      <c r="O36" s="386"/>
      <c r="P36" s="386"/>
      <c r="Q36" s="386"/>
      <c r="R36" s="386"/>
    </row>
    <row r="37" spans="3:18" ht="16.5" customHeight="1">
      <c r="M37" s="386"/>
      <c r="N37" s="386"/>
      <c r="O37" s="386"/>
      <c r="P37" s="386"/>
      <c r="Q37" s="386"/>
      <c r="R37" s="386"/>
    </row>
    <row r="38" spans="3:18" ht="16.5" customHeight="1">
      <c r="O38" s="386"/>
      <c r="P38" s="386"/>
      <c r="Q38" s="386"/>
      <c r="R38" s="386"/>
    </row>
    <row r="39" spans="3:18" ht="16.5" customHeight="1">
      <c r="C39" s="497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9"/>
      <c r="P39" s="499"/>
      <c r="Q39" s="499"/>
      <c r="R39" s="499"/>
    </row>
    <row r="40" spans="3:18" ht="16.5" customHeight="1">
      <c r="O40" s="386"/>
      <c r="P40" s="386"/>
      <c r="Q40" s="386"/>
      <c r="R40" s="386"/>
    </row>
    <row r="41" spans="3:18" ht="16.5" customHeight="1"/>
    <row r="42" spans="3:18" ht="16.5" customHeight="1">
      <c r="O42" s="386"/>
      <c r="P42" s="386"/>
      <c r="Q42" s="386"/>
      <c r="R42" s="386"/>
    </row>
    <row r="43" spans="3:18" ht="16.5" customHeight="1"/>
    <row r="44" spans="3:18" ht="16.5" customHeight="1"/>
    <row r="45" spans="3:18" ht="16.5" customHeight="1"/>
    <row r="46" spans="3:18" ht="16.5" customHeight="1"/>
    <row r="47" spans="3:18" ht="16.5" customHeight="1"/>
    <row r="48" spans="3:18" ht="16.5" customHeight="1"/>
    <row r="49" spans="5:13" ht="16.5" customHeight="1">
      <c r="E49" s="48">
        <v>9.1000000000000004E-3</v>
      </c>
      <c r="F49" s="48">
        <v>8.6999999999999994E-3</v>
      </c>
      <c r="G49" s="48">
        <v>6.8999999999999999E-3</v>
      </c>
      <c r="H49" s="48"/>
      <c r="J49" s="48">
        <v>6.1999999999999998E-3</v>
      </c>
      <c r="K49" s="48">
        <v>6.1000000000000004E-3</v>
      </c>
      <c r="L49" s="48">
        <v>7.6E-3</v>
      </c>
      <c r="M49" s="48">
        <v>8.3999999999999995E-3</v>
      </c>
    </row>
    <row r="50" spans="5:13" ht="16.5" customHeight="1"/>
    <row r="51" spans="5:13" ht="16.5" customHeight="1"/>
    <row r="52" spans="5:13" ht="16.5" customHeight="1"/>
    <row r="53" spans="5:13" ht="16.5" customHeight="1"/>
    <row r="54" spans="5:13" ht="16.5" customHeight="1"/>
    <row r="55" spans="5:13" ht="16.5" customHeight="1"/>
    <row r="56" spans="5:13" ht="16.5" customHeight="1"/>
    <row r="57" spans="5:13" ht="16.5" customHeight="1"/>
    <row r="58" spans="5:13" ht="16.5" customHeight="1"/>
    <row r="59" spans="5:13" ht="16.5" customHeight="1"/>
    <row r="60" spans="5:13" ht="16.5" customHeight="1"/>
    <row r="61" spans="5:13" ht="16.5" customHeight="1"/>
    <row r="62" spans="5:13" ht="16.5" customHeight="1"/>
    <row r="63" spans="5:13" ht="16.5" customHeight="1"/>
    <row r="64" spans="5:1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F2:H2"/>
    <mergeCell ref="M2:R2"/>
  </mergeCells>
  <phoneticPr fontId="52" type="noConversion"/>
  <hyperlinks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6" location="KJB_일반사항!A1" display="광주은행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41</vt:i4>
      </vt:variant>
      <vt:variant>
        <vt:lpstr>이름이 지정된 범위</vt:lpstr>
      </vt:variant>
      <vt:variant>
        <vt:i4>41</vt:i4>
      </vt:variant>
    </vt:vector>
  </HeadingPairs>
  <TitlesOfParts>
    <vt:vector size="82" baseType="lpstr">
      <vt:lpstr>표지</vt:lpstr>
      <vt:lpstr>목차</vt:lpstr>
      <vt:lpstr>Group_일반사항</vt:lpstr>
      <vt:lpstr>Group_손익실적</vt:lpstr>
      <vt:lpstr>Group_영업실적</vt:lpstr>
      <vt:lpstr>Group_재무비율</vt:lpstr>
      <vt:lpstr>Group_여신건전성</vt:lpstr>
      <vt:lpstr>JBB_일반사항</vt:lpstr>
      <vt:lpstr>JBB_손익실적</vt:lpstr>
      <vt:lpstr>JBB_자산(말잔)</vt:lpstr>
      <vt:lpstr>JBB_부채자본(말잔)</vt:lpstr>
      <vt:lpstr>JBB_재무비율</vt:lpstr>
      <vt:lpstr>JBB_순이자마진(이자)</vt:lpstr>
      <vt:lpstr>JBB_순이자마진(마진율)</vt:lpstr>
      <vt:lpstr>JBB_예대율 및 요구불성예금</vt:lpstr>
      <vt:lpstr>JBB_여신건전성</vt:lpstr>
      <vt:lpstr>JBB_연체율 및 대손비용률</vt:lpstr>
      <vt:lpstr>KJB_일반사항</vt:lpstr>
      <vt:lpstr>KJB_손익실적</vt:lpstr>
      <vt:lpstr>KJB_자산(말잔)</vt:lpstr>
      <vt:lpstr>KJB_부채자본(말잔)</vt:lpstr>
      <vt:lpstr>KJB_재무비율</vt:lpstr>
      <vt:lpstr>KJB_순이자마진(이자)</vt:lpstr>
      <vt:lpstr>KJB_순이자마진(마진율)</vt:lpstr>
      <vt:lpstr>KJB_예대율 및 요구불성예금</vt:lpstr>
      <vt:lpstr>KJB_여신건전성</vt:lpstr>
      <vt:lpstr>KJB_연체율 및 대손비용률</vt:lpstr>
      <vt:lpstr>JBWC_일반사항</vt:lpstr>
      <vt:lpstr>JBWC_손익실적</vt:lpstr>
      <vt:lpstr>JBWC_자산(말잔)</vt:lpstr>
      <vt:lpstr>JBWC_부채자본(말잔)</vt:lpstr>
      <vt:lpstr>JBWC_재무비율</vt:lpstr>
      <vt:lpstr>JBWC_취급실적</vt:lpstr>
      <vt:lpstr>JBWC_여신건전성</vt:lpstr>
      <vt:lpstr>JBWC_연체율 및 대손비용률</vt:lpstr>
      <vt:lpstr>JBAM_일반사항</vt:lpstr>
      <vt:lpstr>JBAM_손익실적</vt:lpstr>
      <vt:lpstr>JBAM_자산(말잔)</vt:lpstr>
      <vt:lpstr>JBAM_부채자본(말잔)</vt:lpstr>
      <vt:lpstr>JBAM_재무비율</vt:lpstr>
      <vt:lpstr>JBAM_운용펀드</vt:lpstr>
      <vt:lpstr>Group_손익실적!Print_Area</vt:lpstr>
      <vt:lpstr>Group_여신건전성!Print_Area</vt:lpstr>
      <vt:lpstr>Group_영업실적!Print_Area</vt:lpstr>
      <vt:lpstr>Group_일반사항!Print_Area</vt:lpstr>
      <vt:lpstr>Group_재무비율!Print_Area</vt:lpstr>
      <vt:lpstr>'JBAM_부채자본(말잔)'!Print_Area</vt:lpstr>
      <vt:lpstr>JBAM_손익실적!Print_Area</vt:lpstr>
      <vt:lpstr>JBAM_운용펀드!Print_Area</vt:lpstr>
      <vt:lpstr>JBAM_일반사항!Print_Area</vt:lpstr>
      <vt:lpstr>'JBAM_자산(말잔)'!Print_Area</vt:lpstr>
      <vt:lpstr>JBAM_재무비율!Print_Area</vt:lpstr>
      <vt:lpstr>'JBB_부채자본(말잔)'!Print_Area</vt:lpstr>
      <vt:lpstr>JBB_손익실적!Print_Area</vt:lpstr>
      <vt:lpstr>'JBB_순이자마진(마진율)'!Print_Area</vt:lpstr>
      <vt:lpstr>'JBB_순이자마진(이자)'!Print_Area</vt:lpstr>
      <vt:lpstr>JBB_여신건전성!Print_Area</vt:lpstr>
      <vt:lpstr>'JBB_연체율 및 대손비용률'!Print_Area</vt:lpstr>
      <vt:lpstr>'JBB_예대율 및 요구불성예금'!Print_Area</vt:lpstr>
      <vt:lpstr>JBB_일반사항!Print_Area</vt:lpstr>
      <vt:lpstr>'JBB_자산(말잔)'!Print_Area</vt:lpstr>
      <vt:lpstr>JBB_재무비율!Print_Area</vt:lpstr>
      <vt:lpstr>'JBWC_부채자본(말잔)'!Print_Area</vt:lpstr>
      <vt:lpstr>JBWC_손익실적!Print_Area</vt:lpstr>
      <vt:lpstr>JBWC_여신건전성!Print_Area</vt:lpstr>
      <vt:lpstr>'JBWC_연체율 및 대손비용률'!Print_Area</vt:lpstr>
      <vt:lpstr>JBWC_일반사항!Print_Area</vt:lpstr>
      <vt:lpstr>'JBWC_자산(말잔)'!Print_Area</vt:lpstr>
      <vt:lpstr>JBWC_재무비율!Print_Area</vt:lpstr>
      <vt:lpstr>JBWC_취급실적!Print_Area</vt:lpstr>
      <vt:lpstr>'KJB_부채자본(말잔)'!Print_Area</vt:lpstr>
      <vt:lpstr>KJB_손익실적!Print_Area</vt:lpstr>
      <vt:lpstr>'KJB_순이자마진(마진율)'!Print_Area</vt:lpstr>
      <vt:lpstr>'KJB_순이자마진(이자)'!Print_Area</vt:lpstr>
      <vt:lpstr>KJB_여신건전성!Print_Area</vt:lpstr>
      <vt:lpstr>'KJB_연체율 및 대손비용률'!Print_Area</vt:lpstr>
      <vt:lpstr>'KJB_예대율 및 요구불성예금'!Print_Area</vt:lpstr>
      <vt:lpstr>KJB_일반사항!Print_Area</vt:lpstr>
      <vt:lpstr>'KJB_자산(말잔)'!Print_Area</vt:lpstr>
      <vt:lpstr>KJB_재무비율!Print_Area</vt:lpstr>
      <vt:lpstr>목차!Print_Area</vt:lpstr>
      <vt:lpstr>표지!Print_Area</vt:lpstr>
    </vt:vector>
  </TitlesOfParts>
  <Company>KJB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woori</dc:creator>
  <cp:lastModifiedBy>jbb</cp:lastModifiedBy>
  <cp:lastPrinted>2016-07-27T08:33:07Z</cp:lastPrinted>
  <dcterms:created xsi:type="dcterms:W3CDTF">2010-06-14T02:49:53Z</dcterms:created>
  <dcterms:modified xsi:type="dcterms:W3CDTF">2016-07-29T00:08:37Z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